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2145" yWindow="345" windowWidth="9690" windowHeight="6150" tabRatio="768" activeTab="0"/>
  </bookViews>
  <sheets>
    <sheet name="Planilha pessoa fisica 2017" sheetId="1" r:id="rId1"/>
    <sheet name="INSTRUÇOES PARA PREENCHIMENTO" sheetId="2" r:id="rId2"/>
    <sheet name="Lista de Bancos " sheetId="3" r:id="rId3"/>
    <sheet name="CORREÇAÕ IR" sheetId="4" state="hidden" r:id="rId4"/>
    <sheet name="Alíquotas IR" sheetId="5" r:id="rId5"/>
  </sheets>
  <definedNames>
    <definedName name="acontent" localSheetId="4">'Alíquotas IR'!#REF!</definedName>
    <definedName name="afooter" localSheetId="4">'Alíquotas IR'!$A$40</definedName>
    <definedName name="art1" localSheetId="4">'Alíquotas IR'!$A$29</definedName>
    <definedName name="TRIBUTOS">"I+'Planilha Pessoa Física 2014'!$M$20:$Q$20"</definedName>
  </definedNames>
  <calcPr fullCalcOnLoad="1"/>
</workbook>
</file>

<file path=xl/comments1.xml><?xml version="1.0" encoding="utf-8"?>
<comments xmlns="http://schemas.openxmlformats.org/spreadsheetml/2006/main">
  <authors>
    <author>Nailson</author>
    <author>Cleber Oliveira Santos</author>
  </authors>
  <commentList>
    <comment ref="A2" authorId="0">
      <text>
        <r>
          <rPr>
            <sz val="14"/>
            <rFont val="Arial"/>
            <family val="2"/>
          </rPr>
          <t>IMPORTANTE!</t>
        </r>
        <r>
          <rPr>
            <sz val="12"/>
            <rFont val="Arial"/>
            <family val="2"/>
          </rPr>
          <t xml:space="preserve">
</t>
        </r>
        <r>
          <rPr>
            <sz val="11"/>
            <rFont val="Arial"/>
            <family val="2"/>
          </rPr>
          <t xml:space="preserve">A Medida Provisória nº 670, de 10 de março de 2015, altera o artigo 1º da Lei nº 11.482 de 31 de maio de 2007, no que diz respeito aos valores da tabela mensal do Imposto de Renda Pessoa Física, a partir do dia 1º de abril de 2015. Deste modo, a partir desta data passam a vigorar novas alíquotas para o ano-calendário 2015, ainda vigentes em 2016 e 2017. Em função destas alterações a UNEB deve ajustar os pagamentos realizados para pessoa física adequando-se às novas faixas de renda, alíquotas e deduções.
Reiteramos que a nova planilha deverá ser utilizada em todos os pagamentos para pessoa física, processados a partir de janeiro de 2017, mesmo que o mês da competência/fato gerador tenham sido a prestação de serviço anterior ao mês de janeiro/2017. Solicitamos especial atenção dos setores responsáveis pela execução financeira e contábil da UNEB, bem como as coordenações de projetos/convênios, quanto à elaboração e conferência das folhas de pagamentos verificando se os arquivos utilizados estão devidamente atualizados.
</t>
        </r>
        <r>
          <rPr>
            <sz val="9"/>
            <rFont val="Tahoma"/>
            <family val="2"/>
          </rPr>
          <t xml:space="preserve">
</t>
        </r>
      </text>
    </comment>
    <comment ref="M5" authorId="1">
      <text>
        <r>
          <rPr>
            <b/>
            <sz val="8"/>
            <rFont val="Tahoma"/>
            <family val="2"/>
          </rPr>
          <t xml:space="preserve">Teto do INSS definido em portaria do ministério da fazenda nº 8 de 13 de janeiro de 2017
</t>
        </r>
        <r>
          <rPr>
            <sz val="8"/>
            <rFont val="Tahoma"/>
            <family val="2"/>
          </rPr>
          <t xml:space="preserve">
</t>
        </r>
      </text>
    </comment>
  </commentList>
</comments>
</file>

<file path=xl/sharedStrings.xml><?xml version="1.0" encoding="utf-8"?>
<sst xmlns="http://schemas.openxmlformats.org/spreadsheetml/2006/main" count="1410" uniqueCount="390">
  <si>
    <t xml:space="preserve"> GESTORA - UG </t>
  </si>
  <si>
    <t>TOTAL LÍQUIDO</t>
  </si>
  <si>
    <t>Banco ABC Brasil S.A.</t>
  </si>
  <si>
    <t>Banco ABN AMRO S.A.</t>
  </si>
  <si>
    <t>Banco Alfa S.A.</t>
  </si>
  <si>
    <t>Banco Alvorada S.A.</t>
  </si>
  <si>
    <t>Banco Banerj S.A.</t>
  </si>
  <si>
    <t>Banco Bankpar S.A.</t>
  </si>
  <si>
    <t>Banco Barclays S.A.</t>
  </si>
  <si>
    <t>Banco BBM S.A.</t>
  </si>
  <si>
    <t>Banco Beg S.A.</t>
  </si>
  <si>
    <t>Banco BM&amp;FBOVESPA de Serviços de Liquidação e Custódia S.A</t>
  </si>
  <si>
    <t>Banco BMG S.A.</t>
  </si>
  <si>
    <t>Banco BNP Paribas Brasil S.A.</t>
  </si>
  <si>
    <t>Banco Boavista Interatlântico S.A.</t>
  </si>
  <si>
    <t>Banco Bonsucesso S.A.</t>
  </si>
  <si>
    <t>Banco Bracce S.A.</t>
  </si>
  <si>
    <t>Banco Bradesco BBI S.A.</t>
  </si>
  <si>
    <t>Banco Bradesco Cartões S.A.</t>
  </si>
  <si>
    <t>Banco Bradesco Financiamentos S.A.</t>
  </si>
  <si>
    <t>Banco Bradesco S.A.</t>
  </si>
  <si>
    <t>Banco BTG Pactual S.A.</t>
  </si>
  <si>
    <t>Banco Cacique S.A.</t>
  </si>
  <si>
    <t>Banco Caixa Geral - Brasil S.A.</t>
  </si>
  <si>
    <t>Banco Cargill S.A.</t>
  </si>
  <si>
    <t>Banco Caterpillar S.A.</t>
  </si>
  <si>
    <t>Banco Cetelem S.A.</t>
  </si>
  <si>
    <t>Banco Cifra S.A.</t>
  </si>
  <si>
    <t>Banco Citibank S.A.</t>
  </si>
  <si>
    <t>M08</t>
  </si>
  <si>
    <t>Banco Citicard S.A.</t>
  </si>
  <si>
    <t>M19</t>
  </si>
  <si>
    <t>Banco Comercial e de Investimento Sudameris S.A.</t>
  </si>
  <si>
    <t>Banco Confidence de Câmbio S.A.</t>
  </si>
  <si>
    <t>Banco Cooperativo do Brasil S.A. - BANCOOB</t>
  </si>
  <si>
    <t>Banco Cooperativo Sicredi S.A.</t>
  </si>
  <si>
    <t>Banco Credit Agricole Brasil S.A.</t>
  </si>
  <si>
    <t>Banco Credit Suisse (Brasil) S.A.</t>
  </si>
  <si>
    <t>Banco CSF S.A.</t>
  </si>
  <si>
    <t>Banco da Amazônia S.A.</t>
  </si>
  <si>
    <t>083-3</t>
  </si>
  <si>
    <t>Banco da China Brasil S.A.</t>
  </si>
  <si>
    <t>Banco Daycoval S.A.</t>
  </si>
  <si>
    <t>M06</t>
  </si>
  <si>
    <t>Banco de Lage Landen Brasil S.A.</t>
  </si>
  <si>
    <t>Banco de Tokyo-Mitsubishi UFJ Brasil S.A.</t>
  </si>
  <si>
    <t>Banco Dibens S.A.</t>
  </si>
  <si>
    <t>Banco do Brasil S.A.</t>
  </si>
  <si>
    <t>Banco do Estado de Sergipe S.A.</t>
  </si>
  <si>
    <t>Banco do Estado do Pará S.A.</t>
  </si>
  <si>
    <t>Banco do Estado do Rio Grande do Sul S.A.</t>
  </si>
  <si>
    <t>Banco do Nordeste do Brasil S.A.</t>
  </si>
  <si>
    <t>Banco Fator S.A.</t>
  </si>
  <si>
    <t>M03</t>
  </si>
  <si>
    <t>Banco Fiat S.A.</t>
  </si>
  <si>
    <t>Banco Fibra S.A.</t>
  </si>
  <si>
    <t>Banco Ficsa S.A.</t>
  </si>
  <si>
    <t>Banco Fidis S.A.</t>
  </si>
  <si>
    <t>Banco Finasa BMC S.A.</t>
  </si>
  <si>
    <t>M18</t>
  </si>
  <si>
    <t>Banco Ford S.A.</t>
  </si>
  <si>
    <t>M07</t>
  </si>
  <si>
    <t>Banco GMAC S.A.</t>
  </si>
  <si>
    <t>Banco Guanabara S.A.</t>
  </si>
  <si>
    <t>M22</t>
  </si>
  <si>
    <t>Banco Honda S.A.</t>
  </si>
  <si>
    <t>Banco Ibi S.A. Banco Múltiplo</t>
  </si>
  <si>
    <t>M11</t>
  </si>
  <si>
    <t>Banco IBM S.A.</t>
  </si>
  <si>
    <t>Banco Industrial do Brasil S.A.</t>
  </si>
  <si>
    <t>Banco Industrial e Comercial S.A.</t>
  </si>
  <si>
    <t>Banco Indusval S.A.</t>
  </si>
  <si>
    <t>Banco Investcred Unibanco S.A.</t>
  </si>
  <si>
    <t>Banco Itaú BBA S.A.</t>
  </si>
  <si>
    <t>Banco ItaúBank S.A</t>
  </si>
  <si>
    <t>Banco Itaucard S.A.</t>
  </si>
  <si>
    <t>M09</t>
  </si>
  <si>
    <t>Banco Itaucred Financiamentos S.A.</t>
  </si>
  <si>
    <t>Banco J. P. Morgan S.A.</t>
  </si>
  <si>
    <t>Banco J. Safra S.A.</t>
  </si>
  <si>
    <t>Banco John Deere S.A.</t>
  </si>
  <si>
    <t>Banco Luso Brasileiro S.A.</t>
  </si>
  <si>
    <t>Banco Mercantil do Brasil S.A.</t>
  </si>
  <si>
    <t>Banco Mizuho do Brasil S.A.</t>
  </si>
  <si>
    <t>Banco Modal S.A.</t>
  </si>
  <si>
    <t>Banco Opportunity S.A.</t>
  </si>
  <si>
    <t>Banco Original S.A.</t>
  </si>
  <si>
    <t>Banco Paulista S.A.</t>
  </si>
  <si>
    <t>Banco Pine S.A.</t>
  </si>
  <si>
    <t>M24</t>
  </si>
  <si>
    <t>Banco PSA Finance Brasil S.A.</t>
  </si>
  <si>
    <t>Banco Rabobank International Brasil S.A.</t>
  </si>
  <si>
    <t>Banco Real S.A.</t>
  </si>
  <si>
    <t>Banco Rendimento S.A.</t>
  </si>
  <si>
    <t>M16</t>
  </si>
  <si>
    <t>Banco Rodobens S.A.</t>
  </si>
  <si>
    <t>Banco Safra S.A.</t>
  </si>
  <si>
    <t>Banco Santander (Brasil) S.A.</t>
  </si>
  <si>
    <t>Banco Société Générale Brasil S.A.</t>
  </si>
  <si>
    <t>Banco Standard de Investimentos S.A.</t>
  </si>
  <si>
    <t>Banco Sumitomo Mitsui Brasileiro S.A.</t>
  </si>
  <si>
    <t>082-5</t>
  </si>
  <si>
    <t>Banco Topázio S.A.</t>
  </si>
  <si>
    <t>M20</t>
  </si>
  <si>
    <t>Banco Toyota do Brasil S.A.</t>
  </si>
  <si>
    <t>Banco Triângulo S.A.</t>
  </si>
  <si>
    <t>M14</t>
  </si>
  <si>
    <t>Banco Volkswagen S.A.</t>
  </si>
  <si>
    <t>M23</t>
  </si>
  <si>
    <t>Banco Volvo (Brasil) S.A.</t>
  </si>
  <si>
    <t>Banco Votorantim S.A.</t>
  </si>
  <si>
    <t>Banco VR S.A.</t>
  </si>
  <si>
    <t>Banco Western Union do Brasil S.A.</t>
  </si>
  <si>
    <t>Banco Yamaha Motor S.A.</t>
  </si>
  <si>
    <t>BANESTES S.A. Banco do Estado do Espírito Santo</t>
  </si>
  <si>
    <t>Banif-Banco Internacional do Funchal (Brasil)S.A.</t>
  </si>
  <si>
    <t>Bank of America Merrill Lynch Banco Múltiplo S.A.</t>
  </si>
  <si>
    <t>BB Banco Popular do Brasil S.A.</t>
  </si>
  <si>
    <t>BCV - Banco de Crédito e Varejo S.A.</t>
  </si>
  <si>
    <t>BES Investimento do Brasil S.A.-Banco de Investimento</t>
  </si>
  <si>
    <t>BNY Mellon Banco S.A.</t>
  </si>
  <si>
    <t>BPN Brasil Banco Múltiplo S.A.</t>
  </si>
  <si>
    <t>Brasil Plural S.A. - Banco Múltiplo</t>
  </si>
  <si>
    <t>BRB - Banco de Brasília S.A.</t>
  </si>
  <si>
    <t>Caixa Econômica Federal</t>
  </si>
  <si>
    <t>Citibank S.A.</t>
  </si>
  <si>
    <t>081-7</t>
  </si>
  <si>
    <t>Deutsche Bank S.A. - Banco Alemão</t>
  </si>
  <si>
    <t>Goldman Sachs do Brasil Banco Múltiplo S.A.</t>
  </si>
  <si>
    <t>Hipercard Banco Múltiplo S.A.</t>
  </si>
  <si>
    <t>HSBC Bank Brasil S.A. - Banco Múltiplo</t>
  </si>
  <si>
    <t>ING Bank N.V.</t>
  </si>
  <si>
    <t>Itaú Unibanco Holding S.A.</t>
  </si>
  <si>
    <t>Itaú Unibanco S.A.</t>
  </si>
  <si>
    <t>JPMorgan Chase Bank</t>
  </si>
  <si>
    <t>Paraná Banco S.A.</t>
  </si>
  <si>
    <t>Scotiabank Brasil S.A. Banco Múltiplo</t>
  </si>
  <si>
    <t>Standard Chartered Bank (Brasil) S/A–Bco Invest.</t>
  </si>
  <si>
    <t>UBS Brasil Banco de Investimento S.A.</t>
  </si>
  <si>
    <t>UNIBANCO - União de Bancos Brasileiros S.A.</t>
  </si>
  <si>
    <t>Banco BANDEPE S.A.</t>
  </si>
  <si>
    <t>Banco PAN S.A.</t>
  </si>
  <si>
    <t>BBN Banco Brasileiro de Negócios S.A.</t>
  </si>
  <si>
    <t>Banco CNH Industrial Capital S.A.</t>
  </si>
  <si>
    <t>LISTA DE BANCOS FEBRABAN</t>
  </si>
  <si>
    <t>000</t>
  </si>
  <si>
    <t>001</t>
  </si>
  <si>
    <t>003</t>
  </si>
  <si>
    <t>004</t>
  </si>
  <si>
    <t>096</t>
  </si>
  <si>
    <t>095</t>
  </si>
  <si>
    <t>078</t>
  </si>
  <si>
    <t>075</t>
  </si>
  <si>
    <t>074</t>
  </si>
  <si>
    <t>073</t>
  </si>
  <si>
    <t>070</t>
  </si>
  <si>
    <t>069</t>
  </si>
  <si>
    <t>065</t>
  </si>
  <si>
    <t>064</t>
  </si>
  <si>
    <t>063</t>
  </si>
  <si>
    <t>062</t>
  </si>
  <si>
    <t>047</t>
  </si>
  <si>
    <t>045</t>
  </si>
  <si>
    <t>041</t>
  </si>
  <si>
    <t>040</t>
  </si>
  <si>
    <t>037</t>
  </si>
  <si>
    <t>036</t>
  </si>
  <si>
    <t>033</t>
  </si>
  <si>
    <t>031</t>
  </si>
  <si>
    <t>029</t>
  </si>
  <si>
    <t>025</t>
  </si>
  <si>
    <t>024</t>
  </si>
  <si>
    <t>021</t>
  </si>
  <si>
    <t>012</t>
  </si>
  <si>
    <t>COORDENAÇÃO</t>
  </si>
  <si>
    <t>EFETIVO</t>
  </si>
  <si>
    <t>CARGO</t>
  </si>
  <si>
    <t>PRESTADOR</t>
  </si>
  <si>
    <t>REDA</t>
  </si>
  <si>
    <t>MONITOR</t>
  </si>
  <si>
    <t>SUB TOTAL</t>
  </si>
  <si>
    <t xml:space="preserve">TOTAL DE CONSIGNAÇÕES </t>
  </si>
  <si>
    <t>DECLARO QUE OS SERVIÇOS  FORAM PRESTADOS</t>
  </si>
  <si>
    <t>ASSINATURA E CARIMBO</t>
  </si>
  <si>
    <t>DESCRIÇÃO DO PAGAMENTO</t>
  </si>
  <si>
    <t>COMPETÊNCIA</t>
  </si>
  <si>
    <t>01</t>
  </si>
  <si>
    <t>02</t>
  </si>
  <si>
    <t>03</t>
  </si>
  <si>
    <t>04</t>
  </si>
  <si>
    <t>05</t>
  </si>
  <si>
    <t>06</t>
  </si>
  <si>
    <t>TOTAL DE DESPESAS PARA EMPENHO</t>
  </si>
  <si>
    <t>07</t>
  </si>
  <si>
    <r>
      <t xml:space="preserve">Outros: </t>
    </r>
    <r>
      <rPr>
        <b/>
        <u val="single"/>
        <sz val="14"/>
        <color indexed="9"/>
        <rFont val="Arial"/>
        <family val="2"/>
      </rPr>
      <t>insento de</t>
    </r>
    <r>
      <rPr>
        <b/>
        <sz val="14"/>
        <color indexed="9"/>
        <rFont val="Arial"/>
        <family val="2"/>
      </rPr>
      <t xml:space="preserve"> INSS</t>
    </r>
  </si>
  <si>
    <r>
      <t xml:space="preserve">Outros: </t>
    </r>
    <r>
      <rPr>
        <b/>
        <u val="single"/>
        <sz val="14"/>
        <color indexed="9"/>
        <rFont val="Arial"/>
        <family val="2"/>
      </rPr>
      <t>isento de ISS</t>
    </r>
  </si>
  <si>
    <t>08</t>
  </si>
  <si>
    <t>09</t>
  </si>
  <si>
    <t>10</t>
  </si>
  <si>
    <t>11</t>
  </si>
  <si>
    <t>12</t>
  </si>
  <si>
    <t>13</t>
  </si>
  <si>
    <t>14</t>
  </si>
  <si>
    <t>15</t>
  </si>
  <si>
    <t>16</t>
  </si>
  <si>
    <t>17</t>
  </si>
  <si>
    <t>18</t>
  </si>
  <si>
    <t>Outros: isento de ISS</t>
  </si>
  <si>
    <t>Nº</t>
  </si>
  <si>
    <t>CREDOR</t>
  </si>
  <si>
    <t xml:space="preserve">ATIVIDADE </t>
  </si>
  <si>
    <t>TIPO DE VÍNCULO</t>
  </si>
  <si>
    <t xml:space="preserve">Nº DE MATRÍCULA </t>
  </si>
  <si>
    <t>CPF</t>
  </si>
  <si>
    <t>PIS</t>
  </si>
  <si>
    <t xml:space="preserve">VALOR BRUTO  </t>
  </si>
  <si>
    <r>
      <t xml:space="preserve">INSS </t>
    </r>
    <r>
      <rPr>
        <b/>
        <sz val="10"/>
        <rFont val="Arial"/>
        <family val="2"/>
      </rPr>
      <t>(11%)</t>
    </r>
  </si>
  <si>
    <t xml:space="preserve">ISS </t>
  </si>
  <si>
    <t>IR</t>
  </si>
  <si>
    <r>
      <t xml:space="preserve">INSS PATRONAL </t>
    </r>
    <r>
      <rPr>
        <b/>
        <sz val="10"/>
        <rFont val="Arial"/>
        <family val="2"/>
      </rPr>
      <t xml:space="preserve">(20%) </t>
    </r>
  </si>
  <si>
    <t xml:space="preserve">BANCO </t>
  </si>
  <si>
    <t xml:space="preserve">AG. </t>
  </si>
  <si>
    <t>C/C</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</si>
  <si>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</si>
  <si>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</si>
  <si>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</si>
  <si>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</si>
  <si>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</si>
  <si>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</si>
  <si>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</si>
  <si>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</si>
  <si>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</si>
  <si>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</si>
  <si>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</si>
  <si>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</si>
  <si>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</si>
  <si>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</si>
  <si>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</si>
  <si>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</si>
  <si>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</si>
  <si>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</si>
  <si>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</si>
  <si>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</si>
  <si>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</si>
  <si>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</si>
  <si>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</si>
  <si>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</si>
  <si>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</si>
  <si>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</si>
  <si>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</si>
  <si>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</si>
  <si>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</si>
  <si>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</si>
  <si>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</si>
  <si>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</si>
  <si>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</si>
  <si>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</si>
  <si>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</si>
  <si>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</si>
  <si>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</si>
  <si>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</si>
  <si>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</si>
  <si>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</si>
  <si>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</si>
  <si>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</si>
  <si>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</si>
  <si>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</si>
  <si>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</si>
  <si>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</si>
  <si>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</si>
  <si>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</si>
  <si>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</si>
  <si>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</si>
  <si>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</si>
  <si>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</si>
  <si>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</si>
  <si>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</si>
  <si>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</si>
  <si>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</si>
  <si>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</si>
  <si>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</si>
  <si>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</si>
  <si>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</si>
  <si>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</si>
  <si>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</si>
  <si>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</si>
  <si>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</si>
  <si>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</si>
  <si>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</si>
  <si>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</si>
  <si>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</si>
  <si>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</si>
  <si>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</si>
  <si>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</si>
  <si>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</si>
  <si>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</si>
  <si>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</si>
  <si>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</si>
  <si>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</si>
  <si>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</si>
  <si>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</si>
  <si>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</si>
  <si>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</si>
  <si>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</si>
  <si>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</si>
  <si>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</si>
  <si>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</si>
  <si>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</si>
  <si>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</si>
  <si>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</si>
  <si>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</si>
  <si>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 xml:space="preserve">EUSTÁQIO EPULÍNIO DE OLIMPO CEUS </t>
  </si>
  <si>
    <t xml:space="preserve">PESSOA FÍSICA </t>
  </si>
  <si>
    <t xml:space="preserve">UNIDADE/DEPTO </t>
  </si>
  <si>
    <t xml:space="preserve">INSS PATRONAL </t>
  </si>
  <si>
    <t>TÍTULO DO PROJETO/CONVÊNIO</t>
  </si>
  <si>
    <t>-</t>
  </si>
  <si>
    <t>Até 1.787,77</t>
  </si>
  <si>
    <t>De 1.787,78 até 2.679,29</t>
  </si>
  <si>
    <t>De 2.679,30 até 3.572,43</t>
  </si>
  <si>
    <t>De 3.572,44 até 4.463,81</t>
  </si>
  <si>
    <t>Acima de 4.463,81</t>
  </si>
  <si>
    <t>2.      A planilha contém 120 linhas para preenchimento, sendo que algumas células estão bloqueadas para edição. Por isso, não é possível incluir linhas, incluir ou excluir colunas, editar fontes, formas, cores.</t>
  </si>
  <si>
    <t>3.      Entre o intervalo de linhas nº 6 a 120 (informações de credores), é possível excluir linhas ou limpar conteúdo, enquanto que a linha de nº 2 só permite limpar conteúdo.</t>
  </si>
  <si>
    <t>4.      As linhas do intervalo 6 a 120 que não forem preenchidas precisam ser excluídas antes do comando de impressão.</t>
  </si>
  <si>
    <t>5.      Ao digitar os números de CPF, PIS, CÓDIGO DO CREDOR, informe apenas dígitos numéricos, sem pontos ou hifens.</t>
  </si>
  <si>
    <t>6.      Informe O TIPO DE VÍNCULO institucional para que a planilha efetue o cálculo das retenções.</t>
  </si>
  <si>
    <r>
      <t xml:space="preserve">7.      Na coluna TIPO DE ATIVIDADE, informe </t>
    </r>
    <r>
      <rPr>
        <b/>
        <sz val="10"/>
        <rFont val="Calibri"/>
        <family val="2"/>
      </rPr>
      <t>a função</t>
    </r>
    <r>
      <rPr>
        <sz val="10"/>
        <rFont val="Calibri"/>
        <family val="2"/>
      </rPr>
      <t xml:space="preserve"> ou atividade que o(s) credor(es) desempenharam, exemplo: motorista, coordenador, secretário, professor, organização de eventos, consultoria. Pode também ser informada a </t>
    </r>
    <r>
      <rPr>
        <b/>
        <sz val="10"/>
        <rFont val="Calibri"/>
        <family val="2"/>
      </rPr>
      <t>titulação</t>
    </r>
    <r>
      <rPr>
        <sz val="10"/>
        <rFont val="Calibri"/>
        <family val="2"/>
      </rPr>
      <t>: especialista, mestre, doutor, PHD. N</t>
    </r>
    <r>
      <rPr>
        <b/>
        <sz val="10"/>
        <rFont val="Calibri"/>
        <family val="2"/>
      </rPr>
      <t>ível de escolaridade</t>
    </r>
    <r>
      <rPr>
        <sz val="10"/>
        <rFont val="Calibri"/>
        <family val="2"/>
      </rPr>
      <t>: 2º grau completo, superior completo, superior incompleto, etc.</t>
    </r>
  </si>
  <si>
    <r>
      <t xml:space="preserve">8.      Para credores isentos de ISS, porém com vínculo </t>
    </r>
    <r>
      <rPr>
        <b/>
        <sz val="10"/>
        <rFont val="Calibri"/>
        <family val="2"/>
      </rPr>
      <t xml:space="preserve">PRESTADOR, </t>
    </r>
    <r>
      <rPr>
        <sz val="10"/>
        <rFont val="Calibri"/>
        <family val="2"/>
      </rPr>
      <t xml:space="preserve">selecione o TIPO DE VÍNCULO </t>
    </r>
    <r>
      <rPr>
        <b/>
        <sz val="10"/>
        <rFont val="Calibri"/>
        <family val="2"/>
      </rPr>
      <t>“Outros: isentos de ISS”</t>
    </r>
    <r>
      <rPr>
        <sz val="10"/>
        <rFont val="Calibri"/>
        <family val="2"/>
      </rPr>
      <t>. Posteriormente, anexe ao processo cópias do Cartão Geral de Atividade - CGA e do comprovante de pagamento do mês de competência ou do exercício correspondente (DAM autenticado) para que durante a etapa de liquidação não seja recolhido aquele imposto.</t>
    </r>
  </si>
  <si>
    <r>
      <t xml:space="preserve">9.      Para credores isentos de INSS, porém com vínculo </t>
    </r>
    <r>
      <rPr>
        <b/>
        <sz val="10"/>
        <rFont val="Calibri"/>
        <family val="2"/>
      </rPr>
      <t xml:space="preserve">PRESTADOR, REDA OU CARGO, </t>
    </r>
    <r>
      <rPr>
        <sz val="10"/>
        <rFont val="Calibri"/>
        <family val="2"/>
      </rPr>
      <t xml:space="preserve">selecione o TIPO DE VÍNCULO </t>
    </r>
    <r>
      <rPr>
        <b/>
        <sz val="10"/>
        <rFont val="Calibri"/>
        <family val="2"/>
      </rPr>
      <t>“Outros: isentos de INSS”</t>
    </r>
    <r>
      <rPr>
        <sz val="10"/>
        <rFont val="Calibri"/>
        <family val="2"/>
      </rPr>
      <t xml:space="preserve">. Em seguida, entre contato com a Gerência de Contabilidade (GERCON) para sejam feitos os cálculos manualmente, pois, em cada caso, pode haver isenção parcial ou total do INSS, implicando alterações no valor final do Imposto de Renda.  </t>
    </r>
  </si>
  <si>
    <t>Contatos:</t>
  </si>
  <si>
    <t>107</t>
  </si>
  <si>
    <t>108</t>
  </si>
  <si>
    <t>109</t>
  </si>
  <si>
    <t>110</t>
  </si>
  <si>
    <t>111</t>
  </si>
  <si>
    <t>112</t>
  </si>
  <si>
    <t>113</t>
  </si>
  <si>
    <t>114</t>
  </si>
  <si>
    <t>115</t>
  </si>
  <si>
    <t>116</t>
  </si>
  <si>
    <t>117</t>
  </si>
  <si>
    <t>118</t>
  </si>
  <si>
    <t>119</t>
  </si>
  <si>
    <t>120</t>
  </si>
  <si>
    <t>4321</t>
  </si>
  <si>
    <t>099</t>
  </si>
  <si>
    <t>001234-5</t>
  </si>
  <si>
    <t>EX: PROJETO: TÍTULO</t>
  </si>
  <si>
    <t>EX: Departamento de Graduação da Universidade do Estado da Bahia.</t>
  </si>
  <si>
    <t>TABELA DO IRF - VIGÊNCIA DE 01.01.2014 a 31.03.2015</t>
  </si>
  <si>
    <r>
      <t>Medida Provisória 528/2011</t>
    </r>
    <r>
      <rPr>
        <sz val="12"/>
        <color indexed="8"/>
        <rFont val="Times New Roman"/>
        <family val="1"/>
      </rPr>
      <t> convertida na </t>
    </r>
    <r>
      <rPr>
        <sz val="12"/>
        <color indexed="12"/>
        <rFont val="Times New Roman"/>
        <family val="1"/>
      </rPr>
      <t>Lei 12.469/2011</t>
    </r>
  </si>
  <si>
    <t>Base de Cálculo (R$)</t>
  </si>
  <si>
    <t>Alíquota (%)</t>
  </si>
  <si>
    <t>Parcela a Deduzir do IR (R$)</t>
  </si>
  <si>
    <r>
      <t>Dedução por dependente:</t>
    </r>
    <r>
      <rPr>
        <b/>
        <i/>
        <sz val="12"/>
        <color indexed="8"/>
        <rFont val="Times New Roman"/>
        <family val="1"/>
      </rPr>
      <t> </t>
    </r>
    <r>
      <rPr>
        <sz val="12"/>
        <color indexed="8"/>
        <rFont val="Times New Roman"/>
        <family val="1"/>
      </rPr>
      <t>R$ 179,71 (cento e setenta e nove reais e setenta e um centavos).</t>
    </r>
  </si>
  <si>
    <t>TABELA DO IRF - VIGÊNCIA A PARTIR DE 01.04.2015</t>
  </si>
  <si>
    <t>(Medida Provisória 670/2015) </t>
  </si>
  <si>
    <t>Até 1.903,98</t>
  </si>
  <si>
    <t>De 1.903,99 até 2.826,65</t>
  </si>
  <si>
    <t>De 2.826,66 até 3.751,05</t>
  </si>
  <si>
    <t>De 3.751,06 até 4.664,68</t>
  </si>
  <si>
    <t>Acima de 4.664,68</t>
  </si>
  <si>
    <r>
      <t>Dedução por dependente:</t>
    </r>
    <r>
      <rPr>
        <i/>
        <sz val="12"/>
        <color indexed="8"/>
        <rFont val="Times New Roman"/>
        <family val="1"/>
      </rPr>
      <t> </t>
    </r>
    <r>
      <rPr>
        <sz val="12"/>
        <color indexed="8"/>
        <rFont val="Times New Roman"/>
        <family val="1"/>
      </rPr>
      <t>R$ 189,59 (cento e oitenta e nove reais e cinquenta e nove centavos), a partir do mês de abril do ano-calendário de 2015.</t>
    </r>
  </si>
  <si>
    <r>
      <t>VIGÊNCIA A PARTIR DE 01.04.2015</t>
    </r>
    <r>
      <rPr>
        <sz val="12"/>
        <color indexed="8"/>
        <rFont val="Times New Roman"/>
        <family val="1"/>
      </rPr>
      <t> </t>
    </r>
  </si>
  <si>
    <t>Presidência da República</t>
  </si>
  <si>
    <t>Casa Civil</t>
  </si>
  <si>
    <t>Subchefia para Assuntos Jurídicos</t>
  </si>
  <si>
    <t>MEDIDA PROVISÓRIA Nº 670, DE 10 DE MARÇO DE 2015.</t>
  </si>
  <si>
    <t>Exposição de motivos</t>
  </si>
  <si>
    <r>
      <t>Altera a Lei n</t>
    </r>
    <r>
      <rPr>
        <strike/>
        <sz val="10"/>
        <color indexed="16"/>
        <rFont val="Arial"/>
        <family val="2"/>
      </rPr>
      <t>º</t>
    </r>
    <r>
      <rPr>
        <sz val="10"/>
        <color indexed="16"/>
        <rFont val="Arial"/>
        <family val="2"/>
      </rPr>
      <t> 11.482, de 31 de maio de 2007, para dispor sobre os valores da tabela mensal do Imposto sobre a Renda da Pessoa Física; a Lei n</t>
    </r>
    <r>
      <rPr>
        <strike/>
        <sz val="10"/>
        <color indexed="16"/>
        <rFont val="Arial"/>
        <family val="2"/>
      </rPr>
      <t>º</t>
    </r>
    <r>
      <rPr>
        <sz val="10"/>
        <color indexed="16"/>
        <rFont val="Arial"/>
        <family val="2"/>
      </rPr>
      <t> 7.713, de 22 de dezembro de 1988; e a Lei n</t>
    </r>
    <r>
      <rPr>
        <strike/>
        <sz val="10"/>
        <color indexed="16"/>
        <rFont val="Arial"/>
        <family val="2"/>
      </rPr>
      <t>º</t>
    </r>
    <r>
      <rPr>
        <sz val="10"/>
        <color indexed="16"/>
        <rFont val="Arial"/>
        <family val="2"/>
      </rPr>
      <t> 9.250, de 26 de dezembro de 1995.</t>
    </r>
  </si>
  <si>
    <r>
      <t>A PRESIDENTA DA REPÚBLICA</t>
    </r>
    <r>
      <rPr>
        <sz val="10"/>
        <color indexed="8"/>
        <rFont val="Arial"/>
        <family val="2"/>
      </rPr>
      <t>, no uso da atribuição que lhe confere o art. 62 da Constituição, adota a seguinte Medida Provisória, com força de lei:</t>
    </r>
  </si>
  <si>
    <t>Art. 1º A Lei nº 11.482, de 31 de maio de 2007, passa a vigorar com as seguintes alterações:</t>
  </si>
  <si>
    <t>IX - a partir do mês de abril do ano-calendário de 2015:</t>
  </si>
  <si>
    <t>Tabela Progressiva Mensal</t>
  </si>
  <si>
    <t>Até 1.903,98</t>
  </si>
  <si>
    <t>De 1.903,99 até 2.826,65</t>
  </si>
  <si>
    <t>Neste sentido, informamos que já se encontra disponível no site da UNEB/SELCC (http://www.uneb.br/2014/01/01/selcc) o arquivo com o modelo para a nova "Folha de Pagamento Pessoa Física modelo 2015_2ª edição", já contemplando as mudanças informadas acima.</t>
  </si>
  <si>
    <t>Reiteramos que a nova planilha deverá ser utilizada em todos os pagamentos para pessoa física, processados a partir de abril de 2015, mesmo que o mês da competência/fato gerador tenham sido a prestação de serviço anterior ao mês de abril/2015. Solicitamos especial atenção dos setores responsáveis pela execução financeira e contábil da UNEB, bem como as coordenações de projetos/convênios, quanto à elaboração e conferência das folhas de pagamentos verificando se os arquivos utilizados estão devidamente atualizados.</t>
  </si>
  <si>
    <t>CORREÇÃO DA TABELA DO IMPOSTO DE RENDA ANO-CALENDÁRIO 2015</t>
  </si>
  <si>
    <t>4321-5</t>
  </si>
  <si>
    <t>001234-52</t>
  </si>
  <si>
    <t>1.      Planilha Atualizada de acordo com a correção da tabela do IR para o ano-calendário 2015, MP 670/2015,  que passou a vigorar em 1º de abril/2015.</t>
  </si>
  <si>
    <t>Medida Provisória nº 670 convertida em Lei nº 13.149, de 21 de julho de 2015</t>
  </si>
  <si>
    <r>
      <t xml:space="preserve">A </t>
    </r>
    <r>
      <rPr>
        <b/>
        <sz val="10"/>
        <color indexed="8"/>
        <rFont val="Tahoma"/>
        <family val="2"/>
      </rPr>
      <t>Medida Provisória nº 670</t>
    </r>
    <r>
      <rPr>
        <sz val="10"/>
        <color indexed="8"/>
        <rFont val="Tahoma"/>
        <family val="2"/>
      </rPr>
      <t xml:space="preserve">, de 10 de março de 2015, altera o </t>
    </r>
    <r>
      <rPr>
        <b/>
        <sz val="10"/>
        <color indexed="8"/>
        <rFont val="Tahoma"/>
        <family val="2"/>
      </rPr>
      <t>artigo 1º da Lei nº 11.482</t>
    </r>
    <r>
      <rPr>
        <sz val="10"/>
        <color indexed="8"/>
        <rFont val="Tahoma"/>
        <family val="2"/>
      </rPr>
      <t xml:space="preserve"> de 31 de maio de 2007, no que diz respeito aos valores da tabela mensal do Imposto de Renda Pessoa Física, </t>
    </r>
    <r>
      <rPr>
        <b/>
        <sz val="10"/>
        <color indexed="8"/>
        <rFont val="Tahoma"/>
        <family val="2"/>
      </rPr>
      <t>a partir do dia 1º de abril de 2015</t>
    </r>
    <r>
      <rPr>
        <sz val="10"/>
        <color indexed="8"/>
        <rFont val="Tahoma"/>
        <family val="2"/>
      </rPr>
      <t xml:space="preserve">. Deste modo, a partir desta data passam a vigorar novas alíquotas para o ano-calendário 2015. Em função destas alterações a UNEB deve ajustar os pagamentos realizados para pessoa física adequando-se às novas faixas de renda, alíquotas e deduções. </t>
    </r>
    <r>
      <rPr>
        <b/>
        <sz val="10"/>
        <color indexed="8"/>
        <rFont val="Tahoma"/>
        <family val="2"/>
      </rPr>
      <t>OBS:</t>
    </r>
    <r>
      <rPr>
        <sz val="10"/>
        <color indexed="8"/>
        <rFont val="Tahoma"/>
        <family val="2"/>
      </rPr>
      <t xml:space="preserve"> Medida Provisória nº 670 convertida em Lei nº 13.149, de 21 de julho de 2015.</t>
    </r>
  </si>
  <si>
    <t>INSTRUÇÕES DE PREENCHIMENTO - PLANILHA DE PAGAMENTO P.F. MODELO 2016</t>
  </si>
  <si>
    <t>Coordenação Financeira (GERFIN), (71) 3204-5312/5311.</t>
  </si>
  <si>
    <t>CÓDIGO DO CREDOR</t>
  </si>
  <si>
    <t>CIDADE - BA, ___/___/2017.</t>
  </si>
  <si>
    <t>EX.: Planilha de pagamento serviço de terceiros, pessoa física, modelo 2019 com cálculo de alíquotas.</t>
  </si>
</sst>
</file>

<file path=xl/styles.xml><?xml version="1.0" encoding="utf-8"?>
<styleSheet xmlns="http://schemas.openxmlformats.org/spreadsheetml/2006/main">
  <numFmts count="2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quot;??_);_(@_)"/>
    <numFmt numFmtId="165" formatCode="&quot;R$&quot;\ #,##0.00"/>
    <numFmt numFmtId="166" formatCode="[$-416]dddd\,\ d&quot; de &quot;mmmm&quot; de &quot;yyyy"/>
    <numFmt numFmtId="167" formatCode="000\″\.\”000\″\.\”000\″\-\“00"/>
    <numFmt numFmtId="168" formatCode="00,000,000,0\-00"/>
    <numFmt numFmtId="169" formatCode="000&quot;.&quot;000&quot;.&quot;000&quot;-&quot;00"/>
    <numFmt numFmtId="170" formatCode="000&quot;.&quot;00000&quot;.&quot;00&quot;-&quot;0"/>
    <numFmt numFmtId="171" formatCode="00&quot;.&quot;000&quot;.&quot;000&quot;/&quot;0000&quot;-&quot;00"/>
    <numFmt numFmtId="172" formatCode="000&quot;.&quot;00000&quot;-&quot;0"/>
    <numFmt numFmtId="173" formatCode="00&quot;.&quot;000000&quot;-&quot;00"/>
    <numFmt numFmtId="174" formatCode="00&quot;.&quot;000000&quot;-&quot;0"/>
    <numFmt numFmtId="175" formatCode="00&quot;/&quot;0000"/>
    <numFmt numFmtId="176" formatCode="mm/yyyy"/>
    <numFmt numFmtId="177" formatCode="0000"/>
    <numFmt numFmtId="178" formatCode="&quot;Sim&quot;;&quot;Sim&quot;;&quot;Não&quot;"/>
    <numFmt numFmtId="179" formatCode="&quot;Verdadeiro&quot;;&quot;Verdadeiro&quot;;&quot;Falso&quot;"/>
    <numFmt numFmtId="180" formatCode="&quot;Ativado&quot;;&quot;Ativado&quot;;&quot;Desativado&quot;"/>
    <numFmt numFmtId="181" formatCode="[$€-2]\ #,##0.00_);[Red]\([$€-2]\ #,##0.00\)"/>
    <numFmt numFmtId="182" formatCode="0000&quot;.&quot;00000&quot;-&quot;0"/>
  </numFmts>
  <fonts count="110">
    <font>
      <sz val="12"/>
      <name val="Helv"/>
      <family val="0"/>
    </font>
    <font>
      <sz val="11"/>
      <color indexed="8"/>
      <name val="Calibri"/>
      <family val="2"/>
    </font>
    <font>
      <sz val="10"/>
      <name val="Arial"/>
      <family val="2"/>
    </font>
    <font>
      <sz val="10"/>
      <name val="Helv"/>
      <family val="0"/>
    </font>
    <font>
      <sz val="14"/>
      <name val="Arial"/>
      <family val="2"/>
    </font>
    <font>
      <b/>
      <sz val="15"/>
      <name val="Arial"/>
      <family val="2"/>
    </font>
    <font>
      <b/>
      <sz val="14"/>
      <name val="Arial"/>
      <family val="2"/>
    </font>
    <font>
      <b/>
      <sz val="10"/>
      <name val="Arial"/>
      <family val="2"/>
    </font>
    <font>
      <sz val="11"/>
      <name val="Arial"/>
      <family val="2"/>
    </font>
    <font>
      <b/>
      <sz val="12"/>
      <name val="Arial"/>
      <family val="2"/>
    </font>
    <font>
      <sz val="12"/>
      <name val="Arial"/>
      <family val="2"/>
    </font>
    <font>
      <b/>
      <sz val="16"/>
      <name val="Arial"/>
      <family val="2"/>
    </font>
    <font>
      <b/>
      <sz val="24"/>
      <name val="Arial"/>
      <family val="2"/>
    </font>
    <font>
      <b/>
      <sz val="14"/>
      <color indexed="9"/>
      <name val="Arial"/>
      <family val="2"/>
    </font>
    <font>
      <b/>
      <sz val="11"/>
      <name val="Arial"/>
      <family val="2"/>
    </font>
    <font>
      <sz val="16"/>
      <name val="Arial"/>
      <family val="2"/>
    </font>
    <font>
      <sz val="13"/>
      <name val="Arial"/>
      <family val="2"/>
    </font>
    <font>
      <sz val="11.5"/>
      <name val="Arial"/>
      <family val="2"/>
    </font>
    <font>
      <b/>
      <sz val="11.5"/>
      <name val="Arial"/>
      <family val="2"/>
    </font>
    <font>
      <b/>
      <u val="single"/>
      <sz val="14"/>
      <color indexed="9"/>
      <name val="Arial"/>
      <family val="2"/>
    </font>
    <font>
      <b/>
      <sz val="18"/>
      <name val="Arial"/>
      <family val="2"/>
    </font>
    <font>
      <sz val="10"/>
      <name val="Calibri"/>
      <family val="2"/>
    </font>
    <font>
      <b/>
      <sz val="13"/>
      <name val="Arial"/>
      <family val="2"/>
    </font>
    <font>
      <sz val="9"/>
      <name val="Tahoma"/>
      <family val="2"/>
    </font>
    <font>
      <sz val="18"/>
      <name val="Arial"/>
      <family val="2"/>
    </font>
    <font>
      <b/>
      <sz val="10"/>
      <name val="Calibri"/>
      <family val="2"/>
    </font>
    <font>
      <sz val="12"/>
      <name val="Times New Roman"/>
      <family val="1"/>
    </font>
    <font>
      <sz val="12"/>
      <color indexed="8"/>
      <name val="Times New Roman"/>
      <family val="1"/>
    </font>
    <font>
      <sz val="12"/>
      <color indexed="12"/>
      <name val="Times New Roman"/>
      <family val="1"/>
    </font>
    <font>
      <b/>
      <i/>
      <sz val="12"/>
      <color indexed="8"/>
      <name val="Times New Roman"/>
      <family val="1"/>
    </font>
    <font>
      <b/>
      <sz val="12"/>
      <name val="Times New Roman"/>
      <family val="1"/>
    </font>
    <font>
      <i/>
      <sz val="12"/>
      <color indexed="8"/>
      <name val="Times New Roman"/>
      <family val="1"/>
    </font>
    <font>
      <sz val="10"/>
      <color indexed="16"/>
      <name val="Arial"/>
      <family val="2"/>
    </font>
    <font>
      <strike/>
      <sz val="10"/>
      <color indexed="16"/>
      <name val="Arial"/>
      <family val="2"/>
    </font>
    <font>
      <sz val="10"/>
      <color indexed="8"/>
      <name val="Arial"/>
      <family val="2"/>
    </font>
    <font>
      <sz val="10"/>
      <color indexed="8"/>
      <name val="Tahoma"/>
      <family val="2"/>
    </font>
    <font>
      <b/>
      <sz val="10"/>
      <color indexed="8"/>
      <name val="Tahoma"/>
      <family val="2"/>
    </font>
    <font>
      <sz val="8"/>
      <name val="Tahoma"/>
      <family val="2"/>
    </font>
    <font>
      <b/>
      <sz val="8"/>
      <name val="Tahoma"/>
      <family val="2"/>
    </font>
    <font>
      <sz val="11"/>
      <color indexed="9"/>
      <name val="Calibri"/>
      <family val="2"/>
    </font>
    <font>
      <sz val="11"/>
      <color indexed="17"/>
      <name val="Calibri"/>
      <family val="2"/>
    </font>
    <font>
      <b/>
      <sz val="11"/>
      <color indexed="10"/>
      <name val="Calibri"/>
      <family val="2"/>
    </font>
    <font>
      <b/>
      <sz val="11"/>
      <color indexed="9"/>
      <name val="Calibri"/>
      <family val="2"/>
    </font>
    <font>
      <sz val="11"/>
      <color indexed="10"/>
      <name val="Calibri"/>
      <family val="2"/>
    </font>
    <font>
      <sz val="11"/>
      <color indexed="62"/>
      <name val="Calibri"/>
      <family val="2"/>
    </font>
    <font>
      <u val="single"/>
      <sz val="12"/>
      <color indexed="12"/>
      <name val="Helv"/>
      <family val="0"/>
    </font>
    <font>
      <u val="single"/>
      <sz val="12"/>
      <color indexed="20"/>
      <name val="Helv"/>
      <family val="0"/>
    </font>
    <font>
      <sz val="11"/>
      <color indexed="20"/>
      <name val="Calibri"/>
      <family val="2"/>
    </font>
    <font>
      <sz val="11"/>
      <color indexed="19"/>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name val="Calibri"/>
      <family val="2"/>
    </font>
    <font>
      <b/>
      <sz val="14"/>
      <color indexed="8"/>
      <name val="Arial"/>
      <family val="2"/>
    </font>
    <font>
      <sz val="11"/>
      <color indexed="8"/>
      <name val="Arial"/>
      <family val="2"/>
    </font>
    <font>
      <b/>
      <sz val="14"/>
      <color indexed="8"/>
      <name val="Calibri"/>
      <family val="2"/>
    </font>
    <font>
      <sz val="12"/>
      <color indexed="9"/>
      <name val="Arial"/>
      <family val="2"/>
    </font>
    <font>
      <b/>
      <sz val="12"/>
      <color indexed="9"/>
      <name val="Times New Roman"/>
      <family val="1"/>
    </font>
    <font>
      <b/>
      <sz val="12"/>
      <color indexed="8"/>
      <name val="Times New Roman"/>
      <family val="1"/>
    </font>
    <font>
      <b/>
      <sz val="18"/>
      <color indexed="19"/>
      <name val="Arial"/>
      <family val="2"/>
    </font>
    <font>
      <b/>
      <sz val="13.5"/>
      <color indexed="19"/>
      <name val="Arial"/>
      <family val="2"/>
    </font>
    <font>
      <b/>
      <sz val="12"/>
      <color indexed="19"/>
      <name val="Arial"/>
      <family val="2"/>
    </font>
    <font>
      <b/>
      <sz val="10"/>
      <color indexed="8"/>
      <name val="Arial"/>
      <family val="2"/>
    </font>
    <font>
      <b/>
      <sz val="24"/>
      <name val="Calibri"/>
      <family val="2"/>
    </font>
    <font>
      <b/>
      <sz val="12"/>
      <color indexed="10"/>
      <name val="Times New Roman"/>
      <family val="1"/>
    </font>
    <font>
      <b/>
      <sz val="11.5"/>
      <color indexed="8"/>
      <name val="Calibri"/>
      <family val="0"/>
    </font>
    <font>
      <sz val="11.5"/>
      <color indexed="8"/>
      <name val="Calibri"/>
      <family val="0"/>
    </font>
    <font>
      <b/>
      <sz val="20"/>
      <color indexed="8"/>
      <name val="Calibri"/>
      <family val="0"/>
    </font>
    <font>
      <b/>
      <sz val="16"/>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2"/>
      <color theme="10"/>
      <name val="Helv"/>
      <family val="0"/>
    </font>
    <font>
      <u val="single"/>
      <sz val="12"/>
      <color theme="11"/>
      <name val="Helv"/>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4"/>
      <color theme="0"/>
      <name val="Arial"/>
      <family val="2"/>
    </font>
    <font>
      <b/>
      <sz val="14"/>
      <color theme="1"/>
      <name val="Arial"/>
      <family val="2"/>
    </font>
    <font>
      <sz val="11"/>
      <color theme="1"/>
      <name val="Arial"/>
      <family val="2"/>
    </font>
    <font>
      <b/>
      <sz val="14"/>
      <color theme="1"/>
      <name val="Calibri"/>
      <family val="2"/>
    </font>
    <font>
      <sz val="12"/>
      <color rgb="FFFFFFFF"/>
      <name val="Arial"/>
      <family val="2"/>
    </font>
    <font>
      <b/>
      <sz val="12"/>
      <color rgb="FFFFFFFF"/>
      <name val="Times New Roman"/>
      <family val="1"/>
    </font>
    <font>
      <b/>
      <sz val="12"/>
      <color rgb="FF000000"/>
      <name val="Times New Roman"/>
      <family val="1"/>
    </font>
    <font>
      <b/>
      <i/>
      <sz val="12"/>
      <color rgb="FF000000"/>
      <name val="Times New Roman"/>
      <family val="1"/>
    </font>
    <font>
      <b/>
      <sz val="18"/>
      <color rgb="FF808000"/>
      <name val="Arial"/>
      <family val="2"/>
    </font>
    <font>
      <b/>
      <sz val="13.5"/>
      <color rgb="FF808000"/>
      <name val="Arial"/>
      <family val="2"/>
    </font>
    <font>
      <b/>
      <sz val="12"/>
      <color rgb="FF808000"/>
      <name val="Arial"/>
      <family val="2"/>
    </font>
    <font>
      <sz val="10"/>
      <color rgb="FF800000"/>
      <name val="Arial"/>
      <family val="2"/>
    </font>
    <font>
      <b/>
      <sz val="10"/>
      <color rgb="FF000000"/>
      <name val="Arial"/>
      <family val="2"/>
    </font>
    <font>
      <sz val="10"/>
      <color rgb="FF000000"/>
      <name val="Arial"/>
      <family val="2"/>
    </font>
    <font>
      <sz val="10"/>
      <color rgb="FF000000"/>
      <name val="Tahoma"/>
      <family val="2"/>
    </font>
    <font>
      <b/>
      <sz val="12"/>
      <color rgb="FFFF0000"/>
      <name val="Times New Roman"/>
      <family val="1"/>
    </font>
    <font>
      <sz val="12"/>
      <color rgb="FF0000FF"/>
      <name val="Times New Roman"/>
      <family val="1"/>
    </font>
    <font>
      <b/>
      <sz val="8"/>
      <name val="Helv"/>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rgb="FF000000"/>
        <bgColor indexed="64"/>
      </patternFill>
    </fill>
    <fill>
      <patternFill patternType="solid">
        <fgColor theme="0" tint="-0.24997000396251678"/>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thin">
        <color theme="0"/>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style="medium">
        <color rgb="FF000000"/>
      </left>
      <right>
        <color indexed="63"/>
      </right>
      <top style="medium">
        <color rgb="FF000000"/>
      </top>
      <bottom style="medium">
        <color rgb="FF000000"/>
      </bottom>
    </border>
    <border>
      <left style="medium">
        <color rgb="FF000000"/>
      </left>
      <right>
        <color indexed="63"/>
      </right>
      <top>
        <color indexed="63"/>
      </top>
      <bottom style="medium">
        <color rgb="FF000000"/>
      </bottom>
    </border>
    <border>
      <left>
        <color indexed="63"/>
      </left>
      <right>
        <color indexed="63"/>
      </right>
      <top style="medium"/>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medium">
        <color rgb="FF000000"/>
      </bottom>
    </border>
  </borders>
  <cellStyleXfs count="65">
    <xf numFmtId="3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6" fillId="21" borderId="1" applyNumberFormat="0" applyAlignment="0" applyProtection="0"/>
    <xf numFmtId="0" fontId="77" fillId="22" borderId="2" applyNumberFormat="0" applyAlignment="0" applyProtection="0"/>
    <xf numFmtId="0" fontId="78" fillId="0" borderId="3" applyNumberFormat="0" applyFill="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4" fillId="28" borderId="0" applyNumberFormat="0" applyBorder="0" applyAlignment="0" applyProtection="0"/>
    <xf numFmtId="0" fontId="79" fillId="29" borderId="1" applyNumberFormat="0" applyAlignment="0" applyProtection="0"/>
    <xf numFmtId="39" fontId="80" fillId="0" borderId="0" applyNumberFormat="0" applyFill="0" applyBorder="0" applyAlignment="0" applyProtection="0"/>
    <xf numFmtId="39" fontId="81" fillId="0" borderId="0" applyNumberFormat="0" applyFill="0" applyBorder="0" applyAlignment="0" applyProtection="0"/>
    <xf numFmtId="0" fontId="8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31" borderId="0" applyNumberFormat="0" applyBorder="0" applyAlignment="0" applyProtection="0"/>
    <xf numFmtId="0" fontId="73" fillId="0" borderId="0">
      <alignment/>
      <protection/>
    </xf>
    <xf numFmtId="0" fontId="73" fillId="0" borderId="0">
      <alignment/>
      <protection/>
    </xf>
    <xf numFmtId="0" fontId="0" fillId="32" borderId="4" applyNumberFormat="0" applyFont="0" applyAlignment="0" applyProtection="0"/>
    <xf numFmtId="9" fontId="0" fillId="0" borderId="0" applyFont="0" applyFill="0" applyBorder="0" applyAlignment="0" applyProtection="0"/>
    <xf numFmtId="0" fontId="84" fillId="21" borderId="5" applyNumberFormat="0" applyAlignment="0" applyProtection="0"/>
    <xf numFmtId="41" fontId="0"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6" applyNumberFormat="0" applyFill="0" applyAlignment="0" applyProtection="0"/>
    <xf numFmtId="0" fontId="89" fillId="0" borderId="7" applyNumberFormat="0" applyFill="0" applyAlignment="0" applyProtection="0"/>
    <xf numFmtId="0" fontId="90" fillId="0" borderId="8" applyNumberFormat="0" applyFill="0" applyAlignment="0" applyProtection="0"/>
    <xf numFmtId="0" fontId="90" fillId="0" borderId="0" applyNumberFormat="0" applyFill="0" applyBorder="0" applyAlignment="0" applyProtection="0"/>
    <xf numFmtId="0" fontId="91" fillId="0" borderId="9" applyNumberFormat="0" applyFill="0" applyAlignment="0" applyProtection="0"/>
    <xf numFmtId="164" fontId="2" fillId="0" borderId="0" applyFont="0" applyFill="0" applyBorder="0" applyAlignment="0" applyProtection="0"/>
  </cellStyleXfs>
  <cellXfs count="142">
    <xf numFmtId="39" fontId="0" fillId="0" borderId="0" xfId="0" applyAlignment="1">
      <alignment/>
    </xf>
    <xf numFmtId="39" fontId="56" fillId="0" borderId="0" xfId="0" applyFont="1" applyAlignment="1" applyProtection="1">
      <alignment horizontal="center" vertical="center"/>
      <protection locked="0"/>
    </xf>
    <xf numFmtId="39" fontId="21" fillId="0" borderId="0" xfId="0" applyFont="1" applyAlignment="1" applyProtection="1">
      <alignment/>
      <protection hidden="1"/>
    </xf>
    <xf numFmtId="39" fontId="3" fillId="0" borderId="0" xfId="0" applyFont="1" applyAlignment="1" applyProtection="1">
      <alignment horizontal="left"/>
      <protection hidden="1"/>
    </xf>
    <xf numFmtId="39" fontId="8" fillId="0" borderId="0" xfId="0" applyFont="1" applyAlignment="1" applyProtection="1">
      <alignment horizontal="center" vertical="center"/>
      <protection hidden="1"/>
    </xf>
    <xf numFmtId="4" fontId="8" fillId="0" borderId="0" xfId="0" applyNumberFormat="1" applyFont="1" applyAlignment="1" applyProtection="1">
      <alignment horizontal="center" vertical="center"/>
      <protection hidden="1"/>
    </xf>
    <xf numFmtId="39" fontId="92" fillId="33" borderId="0" xfId="0" applyFont="1" applyFill="1" applyBorder="1" applyAlignment="1" applyProtection="1">
      <alignment vertical="center" wrapText="1"/>
      <protection hidden="1"/>
    </xf>
    <xf numFmtId="39" fontId="2" fillId="0" borderId="0" xfId="0" applyFont="1" applyAlignment="1" applyProtection="1">
      <alignment/>
      <protection hidden="1"/>
    </xf>
    <xf numFmtId="49" fontId="8" fillId="33" borderId="10" xfId="0" applyNumberFormat="1" applyFont="1" applyFill="1" applyBorder="1" applyAlignment="1" applyProtection="1">
      <alignment horizontal="center" vertical="center" wrapText="1"/>
      <protection locked="0"/>
    </xf>
    <xf numFmtId="39" fontId="9" fillId="0" borderId="0" xfId="0" applyFont="1" applyAlignment="1" applyProtection="1">
      <alignment vertical="top"/>
      <protection hidden="1"/>
    </xf>
    <xf numFmtId="39" fontId="9" fillId="33" borderId="0" xfId="0" applyFont="1" applyFill="1" applyBorder="1" applyAlignment="1" applyProtection="1">
      <alignment vertical="top" wrapText="1"/>
      <protection hidden="1"/>
    </xf>
    <xf numFmtId="39" fontId="10" fillId="33" borderId="0" xfId="0" applyFont="1" applyFill="1" applyBorder="1" applyAlignment="1" applyProtection="1">
      <alignment vertical="top" wrapText="1"/>
      <protection hidden="1"/>
    </xf>
    <xf numFmtId="39" fontId="8" fillId="0" borderId="0" xfId="0" applyFont="1" applyBorder="1" applyAlignment="1" applyProtection="1">
      <alignment horizontal="center" vertical="center"/>
      <protection hidden="1"/>
    </xf>
    <xf numFmtId="39" fontId="2" fillId="0" borderId="0" xfId="0" applyFont="1" applyAlignment="1" applyProtection="1">
      <alignment horizontal="center" vertical="center"/>
      <protection hidden="1"/>
    </xf>
    <xf numFmtId="39" fontId="92" fillId="33" borderId="0" xfId="0" applyFont="1" applyFill="1" applyBorder="1" applyAlignment="1" applyProtection="1">
      <alignment wrapText="1"/>
      <protection hidden="1"/>
    </xf>
    <xf numFmtId="49" fontId="93" fillId="0" borderId="0" xfId="51" applyNumberFormat="1" applyFont="1" applyAlignment="1" applyProtection="1">
      <alignment horizontal="center"/>
      <protection hidden="1"/>
    </xf>
    <xf numFmtId="49" fontId="94" fillId="0" borderId="0" xfId="51" applyNumberFormat="1" applyFont="1" applyProtection="1">
      <alignment/>
      <protection hidden="1"/>
    </xf>
    <xf numFmtId="39" fontId="4" fillId="0" borderId="0" xfId="0" applyFont="1" applyBorder="1" applyAlignment="1" applyProtection="1">
      <alignment horizontal="center" vertical="center"/>
      <protection hidden="1"/>
    </xf>
    <xf numFmtId="39" fontId="4" fillId="0" borderId="10" xfId="0" applyFont="1" applyBorder="1" applyAlignment="1" applyProtection="1">
      <alignment horizontal="center" vertical="center"/>
      <protection hidden="1"/>
    </xf>
    <xf numFmtId="39" fontId="15" fillId="0" borderId="10" xfId="0" applyFont="1" applyBorder="1" applyAlignment="1" applyProtection="1">
      <alignment horizontal="center" vertical="center"/>
      <protection hidden="1"/>
    </xf>
    <xf numFmtId="39" fontId="8" fillId="0" borderId="0" xfId="0" applyFont="1" applyAlignment="1">
      <alignment horizontal="left" vertical="center"/>
    </xf>
    <xf numFmtId="39" fontId="8" fillId="0" borderId="0" xfId="0" applyFont="1" applyAlignment="1">
      <alignment horizontal="left" vertical="center" wrapText="1"/>
    </xf>
    <xf numFmtId="49" fontId="6" fillId="0" borderId="0" xfId="0" applyNumberFormat="1" applyFont="1" applyAlignment="1">
      <alignment vertical="center"/>
    </xf>
    <xf numFmtId="49" fontId="9" fillId="0" borderId="0" xfId="0" applyNumberFormat="1" applyFont="1" applyAlignment="1" applyProtection="1">
      <alignment vertical="top"/>
      <protection hidden="1"/>
    </xf>
    <xf numFmtId="49" fontId="8" fillId="0" borderId="0" xfId="0" applyNumberFormat="1" applyFont="1" applyAlignment="1" applyProtection="1">
      <alignment horizontal="center" vertical="center"/>
      <protection hidden="1"/>
    </xf>
    <xf numFmtId="49" fontId="7" fillId="33" borderId="0" xfId="0" applyNumberFormat="1" applyFont="1" applyFill="1" applyBorder="1" applyAlignment="1" applyProtection="1">
      <alignment vertical="center"/>
      <protection hidden="1"/>
    </xf>
    <xf numFmtId="49" fontId="92" fillId="33" borderId="0" xfId="0" applyNumberFormat="1" applyFont="1" applyFill="1" applyBorder="1" applyAlignment="1" applyProtection="1">
      <alignment vertical="center" wrapText="1"/>
      <protection hidden="1"/>
    </xf>
    <xf numFmtId="49" fontId="2" fillId="0" borderId="0" xfId="0" applyNumberFormat="1" applyFont="1" applyAlignment="1" applyProtection="1">
      <alignment horizontal="left"/>
      <protection hidden="1"/>
    </xf>
    <xf numFmtId="49" fontId="2" fillId="0" borderId="0" xfId="0" applyNumberFormat="1" applyFont="1" applyAlignment="1" applyProtection="1">
      <alignment/>
      <protection hidden="1"/>
    </xf>
    <xf numFmtId="49" fontId="93" fillId="0" borderId="0" xfId="51" applyNumberFormat="1" applyFont="1" applyAlignment="1" applyProtection="1">
      <alignment horizontal="left"/>
      <protection hidden="1"/>
    </xf>
    <xf numFmtId="39" fontId="8" fillId="0" borderId="0" xfId="0" applyFont="1" applyAlignment="1" applyProtection="1">
      <alignment vertical="center"/>
      <protection hidden="1"/>
    </xf>
    <xf numFmtId="39" fontId="2" fillId="33" borderId="10" xfId="0" applyFont="1" applyFill="1" applyBorder="1" applyAlignment="1" applyProtection="1">
      <alignment horizontal="center" vertical="center"/>
      <protection hidden="1"/>
    </xf>
    <xf numFmtId="49" fontId="2" fillId="33" borderId="10" xfId="0" applyNumberFormat="1" applyFont="1" applyFill="1" applyBorder="1" applyAlignment="1" applyProtection="1">
      <alignment horizontal="center" vertical="center"/>
      <protection locked="0"/>
    </xf>
    <xf numFmtId="39" fontId="14" fillId="34" borderId="10" xfId="0" applyFont="1" applyFill="1" applyBorder="1" applyAlignment="1" applyProtection="1">
      <alignment horizontal="center" vertical="center" wrapText="1"/>
      <protection hidden="1"/>
    </xf>
    <xf numFmtId="4" fontId="14" fillId="34" borderId="10" xfId="0" applyNumberFormat="1" applyFont="1" applyFill="1" applyBorder="1" applyAlignment="1" applyProtection="1">
      <alignment horizontal="center" vertical="center" wrapText="1"/>
      <protection hidden="1"/>
    </xf>
    <xf numFmtId="39" fontId="2" fillId="0" borderId="10" xfId="0" applyFont="1" applyBorder="1" applyAlignment="1" applyProtection="1">
      <alignment horizontal="center" vertical="center"/>
      <protection locked="0"/>
    </xf>
    <xf numFmtId="39" fontId="2" fillId="33" borderId="10" xfId="0" applyFont="1" applyFill="1" applyBorder="1" applyAlignment="1" applyProtection="1">
      <alignment horizontal="center" vertical="center"/>
      <protection locked="0"/>
    </xf>
    <xf numFmtId="39" fontId="2" fillId="0" borderId="10" xfId="0" applyFont="1" applyBorder="1" applyAlignment="1" applyProtection="1">
      <alignment horizontal="center" vertical="center"/>
      <protection hidden="1"/>
    </xf>
    <xf numFmtId="170" fontId="8" fillId="33" borderId="10" xfId="0" applyNumberFormat="1" applyFont="1" applyFill="1" applyBorder="1" applyAlignment="1" applyProtection="1">
      <alignment horizontal="center" vertical="center" wrapText="1"/>
      <protection locked="0"/>
    </xf>
    <xf numFmtId="174" fontId="8" fillId="33" borderId="10" xfId="0" applyNumberFormat="1" applyFont="1" applyFill="1" applyBorder="1" applyAlignment="1" applyProtection="1">
      <alignment horizontal="center" vertical="center" wrapText="1"/>
      <protection locked="0"/>
    </xf>
    <xf numFmtId="169" fontId="94" fillId="0" borderId="10" xfId="50" applyNumberFormat="1" applyFont="1" applyBorder="1" applyAlignment="1" applyProtection="1">
      <alignment horizontal="center" vertical="center"/>
      <protection locked="0"/>
    </xf>
    <xf numFmtId="39" fontId="15" fillId="0" borderId="0" xfId="0" applyFont="1" applyBorder="1" applyAlignment="1" applyProtection="1">
      <alignment horizontal="center" vertical="center"/>
      <protection hidden="1"/>
    </xf>
    <xf numFmtId="39" fontId="4" fillId="0" borderId="11" xfId="0" applyFont="1" applyBorder="1" applyAlignment="1" applyProtection="1">
      <alignment horizontal="center" vertical="center"/>
      <protection hidden="1"/>
    </xf>
    <xf numFmtId="39" fontId="10" fillId="0" borderId="0" xfId="0" applyFont="1" applyAlignment="1">
      <alignment horizontal="left" vertical="center"/>
    </xf>
    <xf numFmtId="49" fontId="10" fillId="0" borderId="0" xfId="0" applyNumberFormat="1" applyFont="1" applyAlignment="1">
      <alignment horizontal="center" vertical="center"/>
    </xf>
    <xf numFmtId="39" fontId="21" fillId="35" borderId="10" xfId="0" applyFont="1" applyFill="1" applyBorder="1" applyAlignment="1">
      <alignment horizontal="justify" vertical="center"/>
    </xf>
    <xf numFmtId="39" fontId="21" fillId="35" borderId="0" xfId="0" applyFont="1" applyFill="1" applyAlignment="1">
      <alignment horizontal="justify" vertical="center"/>
    </xf>
    <xf numFmtId="39" fontId="25" fillId="35" borderId="0" xfId="0" applyFont="1" applyFill="1" applyAlignment="1">
      <alignment horizontal="justify" vertical="center"/>
    </xf>
    <xf numFmtId="49" fontId="95" fillId="35" borderId="0" xfId="51" applyNumberFormat="1" applyFont="1" applyFill="1" applyAlignment="1">
      <alignment horizontal="center"/>
      <protection/>
    </xf>
    <xf numFmtId="0" fontId="95" fillId="35" borderId="0" xfId="51" applyFont="1" applyFill="1" applyAlignment="1">
      <alignment horizontal="left"/>
      <protection/>
    </xf>
    <xf numFmtId="39" fontId="3" fillId="35" borderId="0" xfId="0" applyFont="1" applyFill="1" applyAlignment="1" applyProtection="1">
      <alignment horizontal="left"/>
      <protection hidden="1"/>
    </xf>
    <xf numFmtId="39" fontId="56" fillId="35" borderId="0" xfId="0" applyFont="1" applyFill="1" applyAlignment="1" applyProtection="1">
      <alignment horizontal="center" vertical="center"/>
      <protection locked="0"/>
    </xf>
    <xf numFmtId="49" fontId="73" fillId="35" borderId="0" xfId="51" applyNumberFormat="1" applyFill="1">
      <alignment/>
      <protection/>
    </xf>
    <xf numFmtId="39" fontId="0" fillId="35" borderId="0" xfId="0" applyFill="1" applyAlignment="1">
      <alignment/>
    </xf>
    <xf numFmtId="39" fontId="0" fillId="35" borderId="0" xfId="0" applyFont="1" applyFill="1" applyAlignment="1">
      <alignment/>
    </xf>
    <xf numFmtId="39" fontId="0" fillId="35" borderId="0" xfId="0" applyFont="1" applyFill="1" applyAlignment="1">
      <alignment vertical="center"/>
    </xf>
    <xf numFmtId="39" fontId="80" fillId="35" borderId="0" xfId="44" applyFont="1" applyFill="1" applyAlignment="1">
      <alignment vertical="center"/>
    </xf>
    <xf numFmtId="39" fontId="80" fillId="35" borderId="0" xfId="44" applyFont="1" applyFill="1" applyAlignment="1">
      <alignment horizontal="right" vertical="center"/>
    </xf>
    <xf numFmtId="39" fontId="96" fillId="35" borderId="0" xfId="0" applyFont="1" applyFill="1" applyAlignment="1">
      <alignment vertical="center"/>
    </xf>
    <xf numFmtId="39" fontId="6" fillId="35" borderId="10" xfId="0" applyFont="1" applyFill="1" applyBorder="1" applyAlignment="1">
      <alignment horizontal="left" vertical="center"/>
    </xf>
    <xf numFmtId="49" fontId="2" fillId="33" borderId="12" xfId="0" applyNumberFormat="1" applyFont="1" applyFill="1" applyBorder="1" applyAlignment="1" applyProtection="1">
      <alignment/>
      <protection hidden="1"/>
    </xf>
    <xf numFmtId="39" fontId="4" fillId="0" borderId="13" xfId="0" applyFont="1" applyBorder="1" applyAlignment="1" applyProtection="1">
      <alignment horizontal="center" vertical="center"/>
      <protection hidden="1"/>
    </xf>
    <xf numFmtId="39" fontId="15" fillId="0" borderId="11" xfId="0" applyFont="1" applyBorder="1" applyAlignment="1" applyProtection="1">
      <alignment horizontal="center" vertical="center"/>
      <protection hidden="1"/>
    </xf>
    <xf numFmtId="39" fontId="4" fillId="0" borderId="14" xfId="0" applyFont="1" applyBorder="1" applyAlignment="1" applyProtection="1">
      <alignment horizontal="center" vertical="center"/>
      <protection hidden="1"/>
    </xf>
    <xf numFmtId="164" fontId="22" fillId="36" borderId="10" xfId="64" applyFont="1" applyFill="1" applyBorder="1" applyAlignment="1" applyProtection="1">
      <alignment horizontal="left" vertical="center" wrapText="1"/>
      <protection hidden="1"/>
    </xf>
    <xf numFmtId="49" fontId="5" fillId="33" borderId="0" xfId="0" applyNumberFormat="1" applyFont="1" applyFill="1" applyBorder="1" applyAlignment="1" applyProtection="1">
      <alignment vertical="top" wrapText="1"/>
      <protection hidden="1"/>
    </xf>
    <xf numFmtId="49" fontId="11" fillId="33" borderId="0" xfId="0" applyNumberFormat="1" applyFont="1" applyFill="1" applyBorder="1" applyAlignment="1" applyProtection="1">
      <alignment wrapText="1"/>
      <protection hidden="1"/>
    </xf>
    <xf numFmtId="49" fontId="9" fillId="33" borderId="15" xfId="0" applyNumberFormat="1" applyFont="1" applyFill="1" applyBorder="1" applyAlignment="1" applyProtection="1">
      <alignment vertical="center" wrapText="1"/>
      <protection hidden="1"/>
    </xf>
    <xf numFmtId="49" fontId="6" fillId="33" borderId="16" xfId="0" applyNumberFormat="1" applyFont="1" applyFill="1" applyBorder="1" applyAlignment="1" applyProtection="1">
      <alignment wrapText="1"/>
      <protection hidden="1"/>
    </xf>
    <xf numFmtId="164" fontId="14" fillId="37" borderId="10" xfId="64" applyFont="1" applyFill="1" applyBorder="1" applyAlignment="1" applyProtection="1">
      <alignment vertical="center" wrapText="1"/>
      <protection hidden="1" locked="0"/>
    </xf>
    <xf numFmtId="165" fontId="14" fillId="33" borderId="10" xfId="64" applyNumberFormat="1" applyFont="1" applyFill="1" applyBorder="1" applyAlignment="1" applyProtection="1">
      <alignment horizontal="center" vertical="center" wrapText="1"/>
      <protection locked="0"/>
    </xf>
    <xf numFmtId="182" fontId="94" fillId="0" borderId="10" xfId="50" applyNumberFormat="1" applyFont="1" applyBorder="1" applyAlignment="1" applyProtection="1">
      <alignment horizontal="center" vertical="center"/>
      <protection locked="0"/>
    </xf>
    <xf numFmtId="39" fontId="26" fillId="0" borderId="0" xfId="0" applyFont="1" applyAlignment="1">
      <alignment vertical="center"/>
    </xf>
    <xf numFmtId="39" fontId="97" fillId="38" borderId="17" xfId="0" applyFont="1" applyFill="1" applyBorder="1" applyAlignment="1">
      <alignment horizontal="center" vertical="center" wrapText="1"/>
    </xf>
    <xf numFmtId="39" fontId="97" fillId="38" borderId="18" xfId="0" applyFont="1" applyFill="1" applyBorder="1" applyAlignment="1">
      <alignment horizontal="center" vertical="center" wrapText="1"/>
    </xf>
    <xf numFmtId="39" fontId="26" fillId="0" borderId="19" xfId="0" applyFont="1" applyBorder="1" applyAlignment="1">
      <alignment vertical="center" wrapText="1"/>
    </xf>
    <xf numFmtId="39" fontId="26" fillId="0" borderId="20" xfId="0" applyFont="1" applyBorder="1" applyAlignment="1">
      <alignment horizontal="center" vertical="center" wrapText="1"/>
    </xf>
    <xf numFmtId="39" fontId="98" fillId="0" borderId="0" xfId="0" applyFont="1" applyAlignment="1">
      <alignment vertical="center"/>
    </xf>
    <xf numFmtId="39" fontId="98" fillId="0" borderId="0" xfId="0" applyFont="1" applyAlignment="1">
      <alignment horizontal="center" vertical="center"/>
    </xf>
    <xf numFmtId="39" fontId="80" fillId="0" borderId="0" xfId="44" applyAlignment="1">
      <alignment horizontal="center" vertical="center"/>
    </xf>
    <xf numFmtId="39" fontId="30" fillId="0" borderId="17" xfId="0" applyFont="1" applyBorder="1" applyAlignment="1">
      <alignment vertical="center" wrapText="1"/>
    </xf>
    <xf numFmtId="39" fontId="30" fillId="0" borderId="18" xfId="0" applyFont="1" applyBorder="1" applyAlignment="1">
      <alignment horizontal="center" vertical="center" wrapText="1"/>
    </xf>
    <xf numFmtId="39" fontId="26" fillId="0" borderId="20" xfId="0" applyFont="1" applyBorder="1" applyAlignment="1">
      <alignment horizontal="right" vertical="center" wrapText="1"/>
    </xf>
    <xf numFmtId="39" fontId="99" fillId="0" borderId="0" xfId="0" applyFont="1" applyAlignment="1">
      <alignment horizontal="center" vertical="center"/>
    </xf>
    <xf numFmtId="39" fontId="100" fillId="0" borderId="0" xfId="0" applyFont="1" applyAlignment="1">
      <alignment horizontal="center" vertical="center" wrapText="1"/>
    </xf>
    <xf numFmtId="39" fontId="101" fillId="0" borderId="0" xfId="0" applyFont="1" applyAlignment="1">
      <alignment horizontal="center" vertical="center" wrapText="1"/>
    </xf>
    <xf numFmtId="39" fontId="102" fillId="0" borderId="0" xfId="0" applyFont="1" applyAlignment="1">
      <alignment horizontal="center" vertical="center" wrapText="1"/>
    </xf>
    <xf numFmtId="39" fontId="80" fillId="0" borderId="0" xfId="44" applyAlignment="1">
      <alignment vertical="center" wrapText="1"/>
    </xf>
    <xf numFmtId="39" fontId="103" fillId="0" borderId="0" xfId="0" applyFont="1" applyAlignment="1">
      <alignment vertical="center" wrapText="1"/>
    </xf>
    <xf numFmtId="39" fontId="104" fillId="0" borderId="0" xfId="0" applyFont="1" applyAlignment="1">
      <alignment vertical="center"/>
    </xf>
    <xf numFmtId="39" fontId="80" fillId="0" borderId="0" xfId="44" applyAlignment="1">
      <alignment vertical="center"/>
    </xf>
    <xf numFmtId="39" fontId="105" fillId="0" borderId="0" xfId="0" applyFont="1" applyAlignment="1">
      <alignment horizontal="center" vertical="center"/>
    </xf>
    <xf numFmtId="39" fontId="105" fillId="0" borderId="21" xfId="0" applyFont="1" applyBorder="1" applyAlignment="1">
      <alignment horizontal="justify" vertical="center" wrapText="1"/>
    </xf>
    <xf numFmtId="39" fontId="105" fillId="0" borderId="17" xfId="0" applyFont="1" applyBorder="1" applyAlignment="1">
      <alignment horizontal="center" vertical="center" wrapText="1"/>
    </xf>
    <xf numFmtId="39" fontId="105" fillId="0" borderId="22" xfId="0" applyFont="1" applyBorder="1" applyAlignment="1">
      <alignment horizontal="justify" vertical="center" wrapText="1"/>
    </xf>
    <xf numFmtId="39" fontId="105" fillId="0" borderId="19" xfId="0" applyFont="1" applyBorder="1" applyAlignment="1">
      <alignment horizontal="justify" vertical="center" wrapText="1"/>
    </xf>
    <xf numFmtId="39" fontId="106" fillId="0" borderId="0" xfId="0" applyFont="1" applyAlignment="1">
      <alignment vertical="center" wrapText="1"/>
    </xf>
    <xf numFmtId="39" fontId="0" fillId="0" borderId="0" xfId="0" applyAlignment="1">
      <alignment wrapText="1"/>
    </xf>
    <xf numFmtId="39" fontId="0" fillId="0" borderId="0" xfId="0" applyAlignment="1">
      <alignment horizontal="center" vertical="center" wrapText="1"/>
    </xf>
    <xf numFmtId="49" fontId="11" fillId="33" borderId="0" xfId="0" applyNumberFormat="1" applyFont="1" applyFill="1" applyBorder="1" applyAlignment="1" applyProtection="1">
      <alignment horizontal="center" vertical="top" wrapText="1"/>
      <protection hidden="1"/>
    </xf>
    <xf numFmtId="49" fontId="12" fillId="33" borderId="0" xfId="0" applyNumberFormat="1" applyFont="1" applyFill="1" applyAlignment="1" applyProtection="1">
      <alignment horizontal="center"/>
      <protection hidden="1"/>
    </xf>
    <xf numFmtId="39" fontId="12" fillId="33" borderId="0" xfId="0" applyFont="1" applyFill="1" applyAlignment="1" applyProtection="1">
      <alignment horizontal="center"/>
      <protection hidden="1"/>
    </xf>
    <xf numFmtId="49" fontId="6" fillId="33" borderId="0" xfId="0" applyNumberFormat="1" applyFont="1" applyFill="1" applyBorder="1" applyAlignment="1" applyProtection="1">
      <alignment horizontal="center" vertical="center" wrapText="1"/>
      <protection locked="0"/>
    </xf>
    <xf numFmtId="49" fontId="11" fillId="33" borderId="0" xfId="0" applyNumberFormat="1" applyFont="1" applyFill="1" applyBorder="1" applyAlignment="1" applyProtection="1">
      <alignment horizontal="center" vertical="top" wrapText="1"/>
      <protection hidden="1"/>
    </xf>
    <xf numFmtId="49" fontId="18" fillId="33" borderId="0" xfId="0" applyNumberFormat="1" applyFont="1" applyFill="1" applyBorder="1" applyAlignment="1" applyProtection="1">
      <alignment horizontal="left" vertical="top" wrapText="1"/>
      <protection hidden="1"/>
    </xf>
    <xf numFmtId="49" fontId="7" fillId="33" borderId="0" xfId="0" applyNumberFormat="1" applyFont="1" applyFill="1" applyBorder="1" applyAlignment="1" applyProtection="1">
      <alignment horizontal="left" vertical="top" wrapText="1"/>
      <protection hidden="1"/>
    </xf>
    <xf numFmtId="49" fontId="6" fillId="33" borderId="0" xfId="0" applyNumberFormat="1" applyFont="1" applyFill="1" applyBorder="1" applyAlignment="1" applyProtection="1">
      <alignment horizontal="center" vertical="top" wrapText="1"/>
      <protection hidden="1"/>
    </xf>
    <xf numFmtId="0" fontId="17" fillId="33" borderId="0" xfId="0" applyNumberFormat="1" applyFont="1" applyFill="1" applyBorder="1" applyAlignment="1" applyProtection="1">
      <alignment horizontal="left" wrapText="1"/>
      <protection hidden="1"/>
    </xf>
    <xf numFmtId="0" fontId="17" fillId="33" borderId="15" xfId="0" applyNumberFormat="1" applyFont="1" applyFill="1" applyBorder="1" applyAlignment="1" applyProtection="1">
      <alignment horizontal="left" wrapText="1"/>
      <protection hidden="1"/>
    </xf>
    <xf numFmtId="49" fontId="6" fillId="33" borderId="23" xfId="0" applyNumberFormat="1" applyFont="1" applyFill="1" applyBorder="1" applyAlignment="1" applyProtection="1">
      <alignment horizontal="center" vertical="top" wrapText="1"/>
      <protection hidden="1"/>
    </xf>
    <xf numFmtId="165" fontId="11" fillId="34" borderId="10" xfId="0" applyNumberFormat="1" applyFont="1" applyFill="1" applyBorder="1" applyAlignment="1" applyProtection="1">
      <alignment horizontal="center" vertical="center" wrapText="1"/>
      <protection hidden="1"/>
    </xf>
    <xf numFmtId="49" fontId="11" fillId="34" borderId="10" xfId="0" applyNumberFormat="1" applyFont="1" applyFill="1" applyBorder="1" applyAlignment="1" applyProtection="1">
      <alignment horizontal="center" vertical="center" wrapText="1"/>
      <protection hidden="1"/>
    </xf>
    <xf numFmtId="165" fontId="11" fillId="39" borderId="10" xfId="0" applyNumberFormat="1" applyFont="1" applyFill="1" applyBorder="1" applyAlignment="1" applyProtection="1">
      <alignment horizontal="center" vertical="center" wrapText="1"/>
      <protection hidden="1"/>
    </xf>
    <xf numFmtId="165" fontId="11" fillId="39" borderId="10" xfId="0" applyNumberFormat="1" applyFont="1" applyFill="1" applyBorder="1" applyAlignment="1" applyProtection="1">
      <alignment horizontal="center" vertical="center"/>
      <protection hidden="1"/>
    </xf>
    <xf numFmtId="49" fontId="6" fillId="33" borderId="16" xfId="0" applyNumberFormat="1" applyFont="1" applyFill="1" applyBorder="1" applyAlignment="1" applyProtection="1">
      <alignment horizontal="center" wrapText="1"/>
      <protection hidden="1"/>
    </xf>
    <xf numFmtId="49" fontId="9" fillId="33" borderId="14" xfId="0" applyNumberFormat="1" applyFont="1" applyFill="1" applyBorder="1" applyAlignment="1" applyProtection="1">
      <alignment horizontal="center" vertical="center" wrapText="1"/>
      <protection hidden="1"/>
    </xf>
    <xf numFmtId="39" fontId="4" fillId="0" borderId="13" xfId="0" applyFont="1" applyBorder="1" applyAlignment="1" applyProtection="1">
      <alignment horizontal="center" vertical="center"/>
      <protection hidden="1"/>
    </xf>
    <xf numFmtId="39" fontId="4" fillId="0" borderId="24" xfId="0" applyFont="1" applyBorder="1" applyAlignment="1" applyProtection="1">
      <alignment horizontal="center" vertical="center"/>
      <protection hidden="1"/>
    </xf>
    <xf numFmtId="39" fontId="4" fillId="0" borderId="25" xfId="0" applyFont="1" applyBorder="1" applyAlignment="1" applyProtection="1">
      <alignment horizontal="center" vertical="center"/>
      <protection hidden="1"/>
    </xf>
    <xf numFmtId="39" fontId="4" fillId="0" borderId="26" xfId="0" applyFont="1" applyBorder="1" applyAlignment="1" applyProtection="1">
      <alignment horizontal="center" vertical="center"/>
      <protection hidden="1"/>
    </xf>
    <xf numFmtId="44" fontId="6" fillId="34" borderId="14" xfId="0" applyNumberFormat="1" applyFont="1" applyFill="1" applyBorder="1" applyAlignment="1" applyProtection="1">
      <alignment horizontal="center" vertical="center" wrapText="1"/>
      <protection hidden="1"/>
    </xf>
    <xf numFmtId="44" fontId="6" fillId="34" borderId="27" xfId="0" applyNumberFormat="1" applyFont="1" applyFill="1" applyBorder="1" applyAlignment="1" applyProtection="1">
      <alignment horizontal="center" vertical="center" wrapText="1"/>
      <protection hidden="1"/>
    </xf>
    <xf numFmtId="164" fontId="6" fillId="40" borderId="28" xfId="64" applyFont="1" applyFill="1" applyBorder="1" applyAlignment="1" applyProtection="1">
      <alignment horizontal="center" vertical="center" wrapText="1"/>
      <protection hidden="1"/>
    </xf>
    <xf numFmtId="164" fontId="6" fillId="40" borderId="29" xfId="64" applyFont="1" applyFill="1" applyBorder="1" applyAlignment="1" applyProtection="1">
      <alignment horizontal="center" vertical="center" wrapText="1"/>
      <protection hidden="1"/>
    </xf>
    <xf numFmtId="164" fontId="6" fillId="40" borderId="30" xfId="64" applyFont="1" applyFill="1" applyBorder="1" applyAlignment="1" applyProtection="1">
      <alignment horizontal="center" vertical="center" wrapText="1"/>
      <protection hidden="1"/>
    </xf>
    <xf numFmtId="44" fontId="6" fillId="34" borderId="10" xfId="0" applyNumberFormat="1" applyFont="1" applyFill="1" applyBorder="1" applyAlignment="1" applyProtection="1">
      <alignment horizontal="center" vertical="center" wrapText="1"/>
      <protection hidden="1"/>
    </xf>
    <xf numFmtId="165" fontId="6" fillId="36" borderId="10" xfId="0" applyNumberFormat="1" applyFont="1" applyFill="1" applyBorder="1" applyAlignment="1" applyProtection="1">
      <alignment horizontal="center" vertical="center" wrapText="1"/>
      <protection hidden="1"/>
    </xf>
    <xf numFmtId="44" fontId="6" fillId="33" borderId="10" xfId="0" applyNumberFormat="1" applyFont="1" applyFill="1" applyBorder="1" applyAlignment="1" applyProtection="1">
      <alignment horizontal="center" vertical="center" wrapText="1"/>
      <protection hidden="1"/>
    </xf>
    <xf numFmtId="44" fontId="6" fillId="33" borderId="31" xfId="0" applyNumberFormat="1" applyFont="1" applyFill="1" applyBorder="1" applyAlignment="1" applyProtection="1">
      <alignment horizontal="center" vertical="center" wrapText="1"/>
      <protection hidden="1"/>
    </xf>
    <xf numFmtId="39" fontId="6" fillId="34" borderId="10" xfId="0" applyFont="1" applyFill="1" applyBorder="1" applyAlignment="1" applyProtection="1">
      <alignment horizontal="center" vertical="center"/>
      <protection hidden="1"/>
    </xf>
    <xf numFmtId="49" fontId="6" fillId="34" borderId="10" xfId="0" applyNumberFormat="1" applyFont="1" applyFill="1" applyBorder="1" applyAlignment="1" applyProtection="1">
      <alignment horizontal="center" vertical="center"/>
      <protection hidden="1"/>
    </xf>
    <xf numFmtId="39" fontId="6" fillId="34" borderId="10" xfId="0" applyFont="1" applyFill="1" applyBorder="1" applyAlignment="1" applyProtection="1">
      <alignment horizontal="center" vertical="center" wrapText="1"/>
      <protection hidden="1"/>
    </xf>
    <xf numFmtId="49" fontId="16" fillId="33" borderId="10" xfId="0" applyNumberFormat="1" applyFont="1" applyFill="1" applyBorder="1" applyAlignment="1" applyProtection="1">
      <alignment horizontal="center" vertical="center" wrapText="1"/>
      <protection locked="0"/>
    </xf>
    <xf numFmtId="177" fontId="16" fillId="33" borderId="10" xfId="0" applyNumberFormat="1" applyFont="1" applyFill="1" applyBorder="1" applyAlignment="1" applyProtection="1">
      <alignment horizontal="center" vertical="center"/>
      <protection locked="0"/>
    </xf>
    <xf numFmtId="176" fontId="20" fillId="33" borderId="10" xfId="0" applyNumberFormat="1" applyFont="1" applyFill="1" applyBorder="1" applyAlignment="1" applyProtection="1">
      <alignment horizontal="center" vertical="center" wrapText="1"/>
      <protection locked="0"/>
    </xf>
    <xf numFmtId="49" fontId="20" fillId="33" borderId="10" xfId="0" applyNumberFormat="1" applyFont="1" applyFill="1" applyBorder="1" applyAlignment="1" applyProtection="1">
      <alignment horizontal="center" vertical="center" wrapText="1"/>
      <protection locked="0"/>
    </xf>
    <xf numFmtId="49" fontId="24" fillId="33" borderId="10" xfId="0" applyNumberFormat="1" applyFont="1" applyFill="1" applyBorder="1" applyAlignment="1" applyProtection="1">
      <alignment horizontal="center" vertical="center" wrapText="1"/>
      <protection locked="0"/>
    </xf>
    <xf numFmtId="39" fontId="67" fillId="35" borderId="0" xfId="0" applyFont="1" applyFill="1" applyAlignment="1" applyProtection="1">
      <alignment horizontal="left"/>
      <protection hidden="1"/>
    </xf>
    <xf numFmtId="39" fontId="0" fillId="0" borderId="32" xfId="0" applyBorder="1" applyAlignment="1">
      <alignment horizontal="center" wrapText="1"/>
    </xf>
    <xf numFmtId="39" fontId="107" fillId="0" borderId="0" xfId="0" applyFont="1" applyAlignment="1">
      <alignment horizontal="center" vertical="center"/>
    </xf>
    <xf numFmtId="39" fontId="108" fillId="0" borderId="32" xfId="0" applyFont="1" applyBorder="1" applyAlignment="1">
      <alignment horizontal="center" vertical="center"/>
    </xf>
    <xf numFmtId="39" fontId="80" fillId="0" borderId="0" xfId="44" applyAlignment="1">
      <alignment horizontal="center" vertical="center"/>
    </xf>
  </cellXfs>
  <cellStyles count="51">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 3" xfId="51"/>
    <cellStyle name="Nota" xfId="52"/>
    <cellStyle name="Percent" xfId="53"/>
    <cellStyle name="Saída" xfId="54"/>
    <cellStyle name="Comma [0]" xfId="55"/>
    <cellStyle name="Texto de Aviso" xfId="56"/>
    <cellStyle name="Texto Explicativo" xfId="57"/>
    <cellStyle name="Título" xfId="58"/>
    <cellStyle name="Título 1" xfId="59"/>
    <cellStyle name="Título 2" xfId="60"/>
    <cellStyle name="Título 3" xfId="61"/>
    <cellStyle name="Título 4" xfId="62"/>
    <cellStyle name="Total" xfId="63"/>
    <cellStyle name="Comma" xfId="64"/>
  </cellStyles>
  <dxfs count="4">
    <dxf>
      <font>
        <color auto="1"/>
      </font>
      <fill>
        <patternFill>
          <bgColor theme="0" tint="-0.149959996342659"/>
        </patternFill>
      </fill>
    </dxf>
    <dxf>
      <fill>
        <patternFill>
          <bgColor theme="0" tint="-0.24993999302387238"/>
        </patternFill>
      </fill>
    </dxf>
    <dxf>
      <font>
        <color auto="1"/>
      </font>
      <fill>
        <patternFill>
          <bgColor theme="0" tint="-0.149959996342659"/>
        </patternFill>
      </fill>
    </dxf>
    <dxf>
      <font>
        <color auto="1"/>
      </font>
      <fill>
        <patternFill>
          <bgColor theme="0" tint="-0.14995999634265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cessoainformacao.gov.br/" TargetMode="External" /><Relationship Id="rId3" Type="http://schemas.openxmlformats.org/officeDocument/2006/relationships/hyperlink" Target="http://www.acessoainformacao.gov.br/" TargetMode="External" /><Relationship Id="rId4"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276225</xdr:colOff>
      <xdr:row>133</xdr:row>
      <xdr:rowOff>104775</xdr:rowOff>
    </xdr:from>
    <xdr:ext cx="6496050" cy="447675"/>
    <xdr:sp>
      <xdr:nvSpPr>
        <xdr:cNvPr id="1" name="CaixaDeTexto 1"/>
        <xdr:cNvSpPr txBox="1">
          <a:spLocks noChangeArrowheads="1"/>
        </xdr:cNvSpPr>
      </xdr:nvSpPr>
      <xdr:spPr>
        <a:xfrm>
          <a:off x="9553575" y="57683400"/>
          <a:ext cx="6496050" cy="447675"/>
        </a:xfrm>
        <a:prstGeom prst="rect">
          <a:avLst/>
        </a:prstGeom>
        <a:noFill/>
        <a:ln w="9525" cmpd="sng">
          <a:noFill/>
        </a:ln>
      </xdr:spPr>
      <xdr:txBody>
        <a:bodyPr vertOverflow="clip" wrap="square"/>
        <a:p>
          <a:pPr algn="l">
            <a:defRPr/>
          </a:pPr>
          <a:r>
            <a:rPr lang="en-US" cap="none" sz="1150" b="1" i="0" u="none" baseline="0">
              <a:solidFill>
                <a:srgbClr val="000000"/>
              </a:solidFill>
              <a:latin typeface="Calibri"/>
              <a:ea typeface="Calibri"/>
              <a:cs typeface="Calibri"/>
            </a:rPr>
            <a:t>ISS</a:t>
          </a:r>
          <a:r>
            <a:rPr lang="en-US" cap="none" sz="1150" b="0" i="0" u="none" baseline="0">
              <a:solidFill>
                <a:srgbClr val="000000"/>
              </a:solidFill>
              <a:latin typeface="Calibri"/>
              <a:ea typeface="Calibri"/>
              <a:cs typeface="Calibri"/>
            </a:rPr>
            <a:t>.:</a:t>
          </a:r>
          <a:r>
            <a:rPr lang="en-US" cap="none" sz="1150" b="0" i="0" u="none" baseline="0">
              <a:solidFill>
                <a:srgbClr val="000000"/>
              </a:solidFill>
              <a:latin typeface="Calibri"/>
              <a:ea typeface="Calibri"/>
              <a:cs typeface="Calibri"/>
            </a:rPr>
            <a:t> Credores isentos de ISS, anexar ao processo cópias do cartão do Cadastro Geral de Atividades ( </a:t>
          </a:r>
          <a:r>
            <a:rPr lang="en-US" cap="none" sz="1150" b="1" i="0" u="none" baseline="0">
              <a:solidFill>
                <a:srgbClr val="000000"/>
              </a:solidFill>
              <a:latin typeface="Calibri"/>
              <a:ea typeface="Calibri"/>
              <a:cs typeface="Calibri"/>
            </a:rPr>
            <a:t>CGA</a:t>
          </a:r>
          <a:r>
            <a:rPr lang="en-US" cap="none" sz="1150" b="0" i="0" u="none" baseline="0">
              <a:solidFill>
                <a:srgbClr val="000000"/>
              </a:solidFill>
              <a:latin typeface="Calibri"/>
              <a:ea typeface="Calibri"/>
              <a:cs typeface="Calibri"/>
            </a:rPr>
            <a:t>)</a:t>
          </a:r>
          <a:r>
            <a:rPr lang="en-US" cap="none" sz="1150" b="1" i="0" u="none" baseline="0">
              <a:solidFill>
                <a:srgbClr val="000000"/>
              </a:solidFill>
              <a:latin typeface="Calibri"/>
              <a:ea typeface="Calibri"/>
              <a:cs typeface="Calibri"/>
            </a:rPr>
            <a:t> </a:t>
          </a:r>
          <a:r>
            <a:rPr lang="en-US" cap="none" sz="1150" b="0" i="0" u="none" baseline="0">
              <a:solidFill>
                <a:srgbClr val="000000"/>
              </a:solidFill>
              <a:latin typeface="Calibri"/>
              <a:ea typeface="Calibri"/>
              <a:cs typeface="Calibri"/>
            </a:rPr>
            <a:t>e do comprovante de pagamento do mês de competência ou do exercício correspondente (</a:t>
          </a:r>
          <a:r>
            <a:rPr lang="en-US" cap="none" sz="1150" b="1" i="0" u="none" baseline="0">
              <a:solidFill>
                <a:srgbClr val="000000"/>
              </a:solidFill>
              <a:latin typeface="Calibri"/>
              <a:ea typeface="Calibri"/>
              <a:cs typeface="Calibri"/>
            </a:rPr>
            <a:t>DAM</a:t>
          </a:r>
          <a:r>
            <a:rPr lang="en-US" cap="none" sz="1150" b="0" i="0" u="none" baseline="0">
              <a:solidFill>
                <a:srgbClr val="000000"/>
              </a:solidFill>
              <a:latin typeface="Calibri"/>
              <a:ea typeface="Calibri"/>
              <a:cs typeface="Calibri"/>
            </a:rPr>
            <a:t>).</a:t>
          </a:r>
        </a:p>
      </xdr:txBody>
    </xdr:sp>
    <xdr:clientData/>
  </xdr:oneCellAnchor>
  <xdr:oneCellAnchor>
    <xdr:from>
      <xdr:col>9</xdr:col>
      <xdr:colOff>295275</xdr:colOff>
      <xdr:row>133</xdr:row>
      <xdr:rowOff>619125</xdr:rowOff>
    </xdr:from>
    <xdr:ext cx="6305550" cy="838200"/>
    <xdr:sp>
      <xdr:nvSpPr>
        <xdr:cNvPr id="2" name="CaixaDeTexto 2"/>
        <xdr:cNvSpPr txBox="1">
          <a:spLocks noChangeArrowheads="1"/>
        </xdr:cNvSpPr>
      </xdr:nvSpPr>
      <xdr:spPr>
        <a:xfrm>
          <a:off x="9572625" y="58197750"/>
          <a:ext cx="6305550" cy="838200"/>
        </a:xfrm>
        <a:prstGeom prst="rect">
          <a:avLst/>
        </a:prstGeom>
        <a:noFill/>
        <a:ln w="9525" cmpd="sng">
          <a:noFill/>
        </a:ln>
      </xdr:spPr>
      <xdr:txBody>
        <a:bodyPr vertOverflow="clip" wrap="square"/>
        <a:p>
          <a:pPr algn="l">
            <a:defRPr/>
          </a:pPr>
          <a:r>
            <a:rPr lang="en-US" cap="none" sz="1150" b="1" i="0" u="none" baseline="0">
              <a:solidFill>
                <a:srgbClr val="000000"/>
              </a:solidFill>
              <a:latin typeface="Calibri"/>
              <a:ea typeface="Calibri"/>
              <a:cs typeface="Calibri"/>
            </a:rPr>
            <a:t>INSS</a:t>
          </a:r>
          <a:r>
            <a:rPr lang="en-US" cap="none" sz="1150" b="1" i="0" u="none" baseline="0">
              <a:solidFill>
                <a:srgbClr val="000000"/>
              </a:solidFill>
              <a:latin typeface="Calibri"/>
              <a:ea typeface="Calibri"/>
              <a:cs typeface="Calibri"/>
            </a:rPr>
            <a:t> </a:t>
          </a:r>
          <a:r>
            <a:rPr lang="en-US" cap="none" sz="1150" b="0" i="0" u="none" baseline="0">
              <a:solidFill>
                <a:srgbClr val="000000"/>
              </a:solidFill>
              <a:latin typeface="Calibri"/>
              <a:ea typeface="Calibri"/>
              <a:cs typeface="Calibri"/>
            </a:rPr>
            <a:t>- Alíquota de </a:t>
          </a:r>
          <a:r>
            <a:rPr lang="en-US" cap="none" sz="1100" b="0" i="0" u="none" baseline="0">
              <a:solidFill>
                <a:srgbClr val="000000"/>
              </a:solidFill>
              <a:latin typeface="Calibri"/>
              <a:ea typeface="Calibri"/>
              <a:cs typeface="Calibri"/>
            </a:rPr>
            <a:t>11%</a:t>
          </a:r>
          <a:r>
            <a:rPr lang="en-US" cap="none" sz="1100" b="1" i="0" u="none" baseline="0">
              <a:solidFill>
                <a:srgbClr val="000000"/>
              </a:solidFill>
              <a:latin typeface="Calibri"/>
              <a:ea typeface="Calibri"/>
              <a:cs typeface="Calibri"/>
            </a:rPr>
            <a:t> - </a:t>
          </a:r>
          <a:r>
            <a:rPr lang="en-US" cap="none" sz="1150" b="0" i="0" u="none" baseline="0">
              <a:solidFill>
                <a:srgbClr val="000000"/>
              </a:solidFill>
              <a:latin typeface="Calibri"/>
              <a:ea typeface="Calibri"/>
              <a:cs typeface="Calibri"/>
            </a:rPr>
            <a:t>Portaria Interministerial nº 1, de 8 de janeiro de 2016.                                                                                                                                                                                </a:t>
          </a:r>
          <a:r>
            <a:rPr lang="en-US" cap="none" sz="1150" b="1" i="0" u="none" baseline="0">
              <a:solidFill>
                <a:srgbClr val="000000"/>
              </a:solidFill>
              <a:latin typeface="Calibri"/>
              <a:ea typeface="Calibri"/>
              <a:cs typeface="Calibri"/>
            </a:rPr>
            <a:t>ISS </a:t>
          </a:r>
          <a:r>
            <a:rPr lang="en-US" cap="none" sz="1150" b="0" i="0" u="none" baseline="0">
              <a:solidFill>
                <a:srgbClr val="000000"/>
              </a:solidFill>
              <a:latin typeface="Calibri"/>
              <a:ea typeface="Calibri"/>
              <a:cs typeface="Calibri"/>
            </a:rPr>
            <a:t>- Alíquota de </a:t>
          </a:r>
          <a:r>
            <a:rPr lang="en-US" cap="none" sz="1100" b="0" i="0" u="none" baseline="0">
              <a:solidFill>
                <a:srgbClr val="000000"/>
              </a:solidFill>
              <a:latin typeface="Calibri"/>
              <a:ea typeface="Calibri"/>
              <a:cs typeface="Calibri"/>
            </a:rPr>
            <a:t>5%  </a:t>
          </a:r>
          <a:r>
            <a:rPr lang="en-US" cap="none" sz="1150" b="0" i="0" u="none" baseline="0">
              <a:solidFill>
                <a:srgbClr val="000000"/>
              </a:solidFill>
              <a:latin typeface="Calibri"/>
              <a:ea typeface="Calibri"/>
              <a:cs typeface="Calibri"/>
            </a:rPr>
            <a:t>vigente para o município</a:t>
          </a:r>
          <a:r>
            <a:rPr lang="en-US" cap="none" sz="1150" b="0" i="0" u="none" baseline="0">
              <a:solidFill>
                <a:srgbClr val="000000"/>
              </a:solidFill>
              <a:latin typeface="Calibri"/>
              <a:ea typeface="Calibri"/>
              <a:cs typeface="Calibri"/>
            </a:rPr>
            <a:t> de </a:t>
          </a:r>
          <a:r>
            <a:rPr lang="en-US" cap="none" sz="1150" b="0" i="0" u="none" baseline="0">
              <a:solidFill>
                <a:srgbClr val="000000"/>
              </a:solidFill>
              <a:latin typeface="Calibri"/>
              <a:ea typeface="Calibri"/>
              <a:cs typeface="Calibri"/>
            </a:rPr>
            <a:t>Salvador - BA, Decreto Municipal nº 24.712/2013. Outros municípios, consultar alíquota local para atualizar cálculo.                                                                                                                                                                      
</a:t>
          </a:r>
          <a:r>
            <a:rPr lang="en-US" cap="none" sz="1150" b="1" i="0" u="none" baseline="0">
              <a:solidFill>
                <a:srgbClr val="000000"/>
              </a:solidFill>
              <a:latin typeface="Calibri"/>
              <a:ea typeface="Calibri"/>
              <a:cs typeface="Calibri"/>
            </a:rPr>
            <a:t>IR</a:t>
          </a:r>
          <a:r>
            <a:rPr lang="en-US" cap="none" sz="1150" b="1" i="0" u="none" baseline="0">
              <a:solidFill>
                <a:srgbClr val="000000"/>
              </a:solidFill>
              <a:latin typeface="Calibri"/>
              <a:ea typeface="Calibri"/>
              <a:cs typeface="Calibri"/>
            </a:rPr>
            <a:t> </a:t>
          </a:r>
          <a:r>
            <a:rPr lang="en-US" cap="none" sz="1150" b="0" i="0" u="none" baseline="0">
              <a:solidFill>
                <a:srgbClr val="000000"/>
              </a:solidFill>
              <a:latin typeface="Calibri"/>
              <a:ea typeface="Calibri"/>
              <a:cs typeface="Calibri"/>
            </a:rPr>
            <a:t>- </a:t>
          </a:r>
          <a:r>
            <a:rPr lang="en-US" cap="none" sz="1150" b="0" i="0" u="none" baseline="0">
              <a:solidFill>
                <a:srgbClr val="000000"/>
              </a:solidFill>
              <a:latin typeface="Calibri"/>
              <a:ea typeface="Calibri"/>
              <a:cs typeface="Calibri"/>
            </a:rPr>
            <a:t>Tabela progressiva,</a:t>
          </a:r>
          <a:r>
            <a:rPr lang="en-US" cap="none" sz="1150" b="0" i="0" u="none" baseline="0">
              <a:solidFill>
                <a:srgbClr val="000000"/>
              </a:solidFill>
              <a:latin typeface="Calibri"/>
              <a:ea typeface="Calibri"/>
              <a:cs typeface="Calibri"/>
            </a:rPr>
            <a:t> </a:t>
          </a:r>
          <a:r>
            <a:rPr lang="en-US" cap="none" sz="1150" b="0" i="0" u="none" baseline="0">
              <a:solidFill>
                <a:srgbClr val="000000"/>
              </a:solidFill>
              <a:latin typeface="Calibri"/>
              <a:ea typeface="Calibri"/>
              <a:cs typeface="Calibri"/>
            </a:rPr>
            <a:t>Lei nº 11.482, de 31 de maio de 2007: A</a:t>
          </a:r>
          <a:r>
            <a:rPr lang="en-US" cap="none" sz="1150" b="1" i="0" u="none" baseline="0">
              <a:solidFill>
                <a:srgbClr val="000000"/>
              </a:solidFill>
              <a:latin typeface="Calibri"/>
              <a:ea typeface="Calibri"/>
              <a:cs typeface="Calibri"/>
            </a:rPr>
            <a:t>tualização</a:t>
          </a:r>
          <a:r>
            <a:rPr lang="en-US" cap="none" sz="1150" b="1" i="0" u="none" baseline="0">
              <a:solidFill>
                <a:srgbClr val="000000"/>
              </a:solidFill>
              <a:latin typeface="Calibri"/>
              <a:ea typeface="Calibri"/>
              <a:cs typeface="Calibri"/>
            </a:rPr>
            <a:t>:  abril/2015.</a:t>
          </a:r>
        </a:p>
      </xdr:txBody>
    </xdr:sp>
    <xdr:clientData/>
  </xdr:oneCellAnchor>
  <xdr:oneCellAnchor>
    <xdr:from>
      <xdr:col>9</xdr:col>
      <xdr:colOff>333375</xdr:colOff>
      <xdr:row>131</xdr:row>
      <xdr:rowOff>342900</xdr:rowOff>
    </xdr:from>
    <xdr:ext cx="6248400" cy="447675"/>
    <xdr:sp>
      <xdr:nvSpPr>
        <xdr:cNvPr id="3" name="CaixaDeTexto 3"/>
        <xdr:cNvSpPr txBox="1">
          <a:spLocks noChangeArrowheads="1"/>
        </xdr:cNvSpPr>
      </xdr:nvSpPr>
      <xdr:spPr>
        <a:xfrm>
          <a:off x="9610725" y="57169050"/>
          <a:ext cx="6248400" cy="447675"/>
        </a:xfrm>
        <a:prstGeom prst="rect">
          <a:avLst/>
        </a:prstGeom>
        <a:noFill/>
        <a:ln w="9525" cmpd="sng">
          <a:noFill/>
        </a:ln>
      </xdr:spPr>
      <xdr:txBody>
        <a:bodyPr vertOverflow="clip" wrap="square"/>
        <a:p>
          <a:pPr algn="l">
            <a:defRPr/>
          </a:pPr>
          <a:r>
            <a:rPr lang="en-US" cap="none" sz="1150" b="1" i="0" u="none" baseline="0">
              <a:solidFill>
                <a:srgbClr val="000000"/>
              </a:solidFill>
              <a:latin typeface="Calibri"/>
              <a:ea typeface="Calibri"/>
              <a:cs typeface="Calibri"/>
            </a:rPr>
            <a:t>INSS PATRONAL: </a:t>
          </a:r>
          <a:r>
            <a:rPr lang="en-US" cap="none" sz="1150" b="0" i="0" u="none" baseline="0">
              <a:solidFill>
                <a:srgbClr val="000000"/>
              </a:solidFill>
              <a:latin typeface="Calibri"/>
              <a:ea typeface="Calibri"/>
              <a:cs typeface="Calibri"/>
            </a:rPr>
            <a:t>informações para pagamento no FIPLAN: Credor: 2013.00650-5; Banco nº 001; Agência 3832; Conta de Autenticação nº 1100017-1.</a:t>
          </a:r>
        </a:p>
      </xdr:txBody>
    </xdr:sp>
    <xdr:clientData/>
  </xdr:oneCellAnchor>
  <xdr:oneCellAnchor>
    <xdr:from>
      <xdr:col>9</xdr:col>
      <xdr:colOff>123825</xdr:colOff>
      <xdr:row>131</xdr:row>
      <xdr:rowOff>304800</xdr:rowOff>
    </xdr:from>
    <xdr:ext cx="304800" cy="409575"/>
    <xdr:sp>
      <xdr:nvSpPr>
        <xdr:cNvPr id="4" name="CaixaDeTexto 4"/>
        <xdr:cNvSpPr txBox="1">
          <a:spLocks noChangeArrowheads="1"/>
        </xdr:cNvSpPr>
      </xdr:nvSpPr>
      <xdr:spPr>
        <a:xfrm>
          <a:off x="9401175" y="57130950"/>
          <a:ext cx="304800" cy="409575"/>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a:t>
          </a:r>
        </a:p>
      </xdr:txBody>
    </xdr:sp>
    <xdr:clientData/>
  </xdr:oneCellAnchor>
  <xdr:oneCellAnchor>
    <xdr:from>
      <xdr:col>9</xdr:col>
      <xdr:colOff>95250</xdr:colOff>
      <xdr:row>133</xdr:row>
      <xdr:rowOff>76200</xdr:rowOff>
    </xdr:from>
    <xdr:ext cx="314325" cy="409575"/>
    <xdr:sp>
      <xdr:nvSpPr>
        <xdr:cNvPr id="5" name="CaixaDeTexto 5"/>
        <xdr:cNvSpPr txBox="1">
          <a:spLocks noChangeArrowheads="1"/>
        </xdr:cNvSpPr>
      </xdr:nvSpPr>
      <xdr:spPr>
        <a:xfrm>
          <a:off x="9372600" y="57654825"/>
          <a:ext cx="314325" cy="409575"/>
        </a:xfrm>
        <a:prstGeom prst="rect">
          <a:avLst/>
        </a:prstGeom>
        <a:noFill/>
        <a:ln w="9525" cmpd="sng">
          <a:noFill/>
        </a:ln>
      </xdr:spPr>
      <xdr:txBody>
        <a:bodyPr vertOverflow="clip" wrap="square">
          <a:spAutoFit/>
        </a:bodyPr>
        <a:p>
          <a:pPr algn="l">
            <a:defRPr/>
          </a:pPr>
          <a:r>
            <a:rPr lang="en-US" cap="none" sz="2000" b="1" i="0" u="none" baseline="0">
              <a:solidFill>
                <a:srgbClr val="000000"/>
              </a:solidFill>
            </a:rPr>
            <a:t>*</a:t>
          </a:r>
        </a:p>
      </xdr:txBody>
    </xdr:sp>
    <xdr:clientData/>
  </xdr:oneCellAnchor>
  <xdr:oneCellAnchor>
    <xdr:from>
      <xdr:col>9</xdr:col>
      <xdr:colOff>123825</xdr:colOff>
      <xdr:row>133</xdr:row>
      <xdr:rowOff>647700</xdr:rowOff>
    </xdr:from>
    <xdr:ext cx="285750" cy="342900"/>
    <xdr:sp>
      <xdr:nvSpPr>
        <xdr:cNvPr id="6" name="CaixaDeTexto 6"/>
        <xdr:cNvSpPr txBox="1">
          <a:spLocks noChangeArrowheads="1"/>
        </xdr:cNvSpPr>
      </xdr:nvSpPr>
      <xdr:spPr>
        <a:xfrm>
          <a:off x="9401175" y="58226325"/>
          <a:ext cx="285750" cy="342900"/>
        </a:xfrm>
        <a:prstGeom prst="rect">
          <a:avLst/>
        </a:prstGeom>
        <a:noFill/>
        <a:ln w="9525" cmpd="sng">
          <a:noFill/>
        </a:ln>
      </xdr:spPr>
      <xdr:txBody>
        <a:bodyPr vertOverflow="clip" wrap="square">
          <a:spAutoFit/>
        </a:bodyPr>
        <a:p>
          <a:pPr algn="l">
            <a:defRPr/>
          </a:pPr>
          <a:r>
            <a:rPr lang="en-US" cap="none" sz="1600" b="1" i="0" u="none" baseline="0">
              <a:solidFill>
                <a:srgbClr val="000000"/>
              </a:solidFill>
            </a:rPr>
            <a:t>*</a:t>
          </a:r>
        </a:p>
      </xdr:txBody>
    </xdr:sp>
    <xdr:clientData/>
  </xdr:oneCellAnchor>
  <xdr:oneCellAnchor>
    <xdr:from>
      <xdr:col>9</xdr:col>
      <xdr:colOff>123825</xdr:colOff>
      <xdr:row>133</xdr:row>
      <xdr:rowOff>828675</xdr:rowOff>
    </xdr:from>
    <xdr:ext cx="285750" cy="342900"/>
    <xdr:sp>
      <xdr:nvSpPr>
        <xdr:cNvPr id="7" name="CaixaDeTexto 7"/>
        <xdr:cNvSpPr txBox="1">
          <a:spLocks noChangeArrowheads="1"/>
        </xdr:cNvSpPr>
      </xdr:nvSpPr>
      <xdr:spPr>
        <a:xfrm>
          <a:off x="9401175" y="58407300"/>
          <a:ext cx="285750" cy="342900"/>
        </a:xfrm>
        <a:prstGeom prst="rect">
          <a:avLst/>
        </a:prstGeom>
        <a:noFill/>
        <a:ln w="9525" cmpd="sng">
          <a:noFill/>
        </a:ln>
      </xdr:spPr>
      <xdr:txBody>
        <a:bodyPr vertOverflow="clip" wrap="square">
          <a:spAutoFit/>
        </a:bodyPr>
        <a:p>
          <a:pPr algn="l">
            <a:defRPr/>
          </a:pPr>
          <a:r>
            <a:rPr lang="en-US" cap="none" sz="1600" b="1" i="0" u="none" baseline="0">
              <a:solidFill>
                <a:srgbClr val="000000"/>
              </a:solidFill>
            </a:rPr>
            <a:t>*</a:t>
          </a:r>
        </a:p>
      </xdr:txBody>
    </xdr:sp>
    <xdr:clientData/>
  </xdr:oneCellAnchor>
  <xdr:oneCellAnchor>
    <xdr:from>
      <xdr:col>9</xdr:col>
      <xdr:colOff>123825</xdr:colOff>
      <xdr:row>133</xdr:row>
      <xdr:rowOff>1190625</xdr:rowOff>
    </xdr:from>
    <xdr:ext cx="285750" cy="342900"/>
    <xdr:sp>
      <xdr:nvSpPr>
        <xdr:cNvPr id="8" name="CaixaDeTexto 8"/>
        <xdr:cNvSpPr txBox="1">
          <a:spLocks noChangeArrowheads="1"/>
        </xdr:cNvSpPr>
      </xdr:nvSpPr>
      <xdr:spPr>
        <a:xfrm>
          <a:off x="9401175" y="58769250"/>
          <a:ext cx="285750" cy="342900"/>
        </a:xfrm>
        <a:prstGeom prst="rect">
          <a:avLst/>
        </a:prstGeom>
        <a:noFill/>
        <a:ln w="9525" cmpd="sng">
          <a:noFill/>
        </a:ln>
      </xdr:spPr>
      <xdr:txBody>
        <a:bodyPr vertOverflow="clip" wrap="square">
          <a:spAutoFit/>
        </a:bodyPr>
        <a:p>
          <a:pPr algn="l">
            <a:defRPr/>
          </a:pPr>
          <a:r>
            <a:rPr lang="en-US" cap="none" sz="1600" b="1" i="0" u="none" baseline="0">
              <a:solidFill>
                <a:srgbClr val="000000"/>
              </a:solidFill>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0</xdr:rowOff>
    </xdr:from>
    <xdr:to>
      <xdr:col>0</xdr:col>
      <xdr:colOff>1143000</xdr:colOff>
      <xdr:row>42</xdr:row>
      <xdr:rowOff>66675</xdr:rowOff>
    </xdr:to>
    <xdr:pic>
      <xdr:nvPicPr>
        <xdr:cNvPr id="1" name="Imagem 3" descr="Acesso a Informação">
          <a:hlinkClick r:id="rId3"/>
        </xdr:cNvPr>
        <xdr:cNvPicPr preferRelativeResize="1">
          <a:picLocks noChangeAspect="1"/>
        </xdr:cNvPicPr>
      </xdr:nvPicPr>
      <xdr:blipFill>
        <a:blip r:embed="rId1"/>
        <a:stretch>
          <a:fillRect/>
        </a:stretch>
      </xdr:blipFill>
      <xdr:spPr>
        <a:xfrm>
          <a:off x="0" y="11763375"/>
          <a:ext cx="1143000" cy="466725"/>
        </a:xfrm>
        <a:prstGeom prst="rect">
          <a:avLst/>
        </a:prstGeom>
        <a:noFill/>
        <a:ln w="9525" cmpd="sng">
          <a:noFill/>
        </a:ln>
      </xdr:spPr>
    </xdr:pic>
    <xdr:clientData/>
  </xdr:twoCellAnchor>
  <xdr:twoCellAnchor editAs="oneCell">
    <xdr:from>
      <xdr:col>0</xdr:col>
      <xdr:colOff>0</xdr:colOff>
      <xdr:row>41</xdr:row>
      <xdr:rowOff>0</xdr:rowOff>
    </xdr:from>
    <xdr:to>
      <xdr:col>0</xdr:col>
      <xdr:colOff>9525</xdr:colOff>
      <xdr:row>41</xdr:row>
      <xdr:rowOff>9525</xdr:rowOff>
    </xdr:to>
    <xdr:pic>
      <xdr:nvPicPr>
        <xdr:cNvPr id="2" name="serpro-componente-estatistica" descr="http://www.receita.fazenda.gov.br/estatistica/estatistica.gif?novo_visitante_diario_pagina=&amp;dominio=www.receita.fazenda.gov.br&amp;nova_visita_pagina=&amp;_=1422038639882&amp;versao=3.3"/>
        <xdr:cNvPicPr preferRelativeResize="1">
          <a:picLocks noChangeAspect="1"/>
        </xdr:cNvPicPr>
      </xdr:nvPicPr>
      <xdr:blipFill>
        <a:blip r:embed="rId4"/>
        <a:stretch>
          <a:fillRect/>
        </a:stretch>
      </xdr:blipFill>
      <xdr:spPr>
        <a:xfrm>
          <a:off x="0" y="119634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vmlDrawing" Target="../drawings/vmlDrawing2.vml" /><Relationship Id="rId5"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uneb.br/2014/01/01/selcc" TargetMode="Externa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www.normaslegais.com.br/legislacao/medida-provisoria-670-2015.htm" TargetMode="External" /><Relationship Id="rId2" Type="http://schemas.openxmlformats.org/officeDocument/2006/relationships/hyperlink" Target="http://legislacao.planalto.gov.br/legisla/legislacao.nsf/Viw_Identificacao/mpv%20670-2015?OpenDocument" TargetMode="External" /><Relationship Id="rId3" Type="http://schemas.openxmlformats.org/officeDocument/2006/relationships/hyperlink" Target="http://www.planalto.gov.br/ccivil_03/_Ato2015-2018/2015/Exm/Exm-MP%20670-15.doc" TargetMode="External" /><Relationship Id="rId4" Type="http://schemas.openxmlformats.org/officeDocument/2006/relationships/hyperlink" Target="http://www.planalto.gov.br/ccivil_03/_Ato2007-2010/2007/Lei/L11482.htm" TargetMode="External" /><Relationship Id="rId5" Type="http://schemas.openxmlformats.org/officeDocument/2006/relationships/hyperlink" Target="http://www.planalto.gov.br/ccivil_03/_Ato2007-2010/2007/Lei/L11482.htm#art1ix" TargetMode="External" /><Relationship Id="rId6" Type="http://schemas.openxmlformats.org/officeDocument/2006/relationships/drawing" Target="../drawings/drawing2.xml" /><Relationship Id="rId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G269"/>
  <sheetViews>
    <sheetView tabSelected="1" view="pageBreakPreview" zoomScale="60" zoomScalePageLayoutView="0" workbookViewId="0" topLeftCell="A1">
      <selection activeCell="A112" sqref="A112"/>
    </sheetView>
  </sheetViews>
  <sheetFormatPr defaultColWidth="11.5546875" defaultRowHeight="15.75"/>
  <cols>
    <col min="1" max="1" width="3.88671875" style="4" bestFit="1" customWidth="1"/>
    <col min="2" max="2" width="18.99609375" style="24" customWidth="1"/>
    <col min="3" max="3" width="15.10546875" style="24" customWidth="1"/>
    <col min="4" max="4" width="12.10546875" style="24" bestFit="1" customWidth="1"/>
    <col min="5" max="5" width="11.5546875" style="24" bestFit="1" customWidth="1"/>
    <col min="6" max="6" width="11.99609375" style="24" bestFit="1" customWidth="1"/>
    <col min="7" max="7" width="13.5546875" style="24" customWidth="1"/>
    <col min="8" max="8" width="13.5546875" style="24" bestFit="1" customWidth="1"/>
    <col min="9" max="9" width="7.4453125" style="24" customWidth="1"/>
    <col min="10" max="10" width="6.88671875" style="24" customWidth="1"/>
    <col min="11" max="11" width="9.88671875" style="24" customWidth="1"/>
    <col min="12" max="12" width="12.99609375" style="5" bestFit="1" customWidth="1"/>
    <col min="13" max="13" width="11.6640625" style="4" bestFit="1" customWidth="1"/>
    <col min="14" max="14" width="10.4453125" style="4" bestFit="1" customWidth="1"/>
    <col min="15" max="15" width="11.6640625" style="30" bestFit="1" customWidth="1"/>
    <col min="16" max="16" width="12.99609375" style="4" bestFit="1" customWidth="1"/>
    <col min="17" max="17" width="11.6640625" style="12" bestFit="1" customWidth="1"/>
    <col min="18" max="18" width="3.88671875" style="4" bestFit="1" customWidth="1"/>
    <col min="19" max="16384" width="11.5546875" style="12" customWidth="1"/>
  </cols>
  <sheetData>
    <row r="1" spans="1:18" s="31" customFormat="1" ht="30" customHeight="1">
      <c r="A1" s="129" t="s">
        <v>313</v>
      </c>
      <c r="B1" s="129"/>
      <c r="C1" s="129"/>
      <c r="D1" s="130" t="s">
        <v>0</v>
      </c>
      <c r="E1" s="130"/>
      <c r="F1" s="131" t="s">
        <v>185</v>
      </c>
      <c r="G1" s="131"/>
      <c r="H1" s="129" t="s">
        <v>315</v>
      </c>
      <c r="I1" s="129"/>
      <c r="J1" s="129"/>
      <c r="K1" s="129"/>
      <c r="L1" s="129"/>
      <c r="M1" s="131" t="s">
        <v>184</v>
      </c>
      <c r="N1" s="131"/>
      <c r="O1" s="131"/>
      <c r="P1" s="131"/>
      <c r="Q1" s="131"/>
      <c r="R1" s="131"/>
    </row>
    <row r="2" spans="1:18" s="32" customFormat="1" ht="30" customHeight="1">
      <c r="A2" s="132" t="s">
        <v>349</v>
      </c>
      <c r="B2" s="132"/>
      <c r="C2" s="132"/>
      <c r="D2" s="133"/>
      <c r="E2" s="133"/>
      <c r="F2" s="134">
        <v>43101</v>
      </c>
      <c r="G2" s="134"/>
      <c r="H2" s="135" t="s">
        <v>348</v>
      </c>
      <c r="I2" s="136"/>
      <c r="J2" s="136"/>
      <c r="K2" s="136"/>
      <c r="L2" s="136"/>
      <c r="M2" s="132" t="s">
        <v>389</v>
      </c>
      <c r="N2" s="132"/>
      <c r="O2" s="132"/>
      <c r="P2" s="132"/>
      <c r="Q2" s="132"/>
      <c r="R2" s="132"/>
    </row>
    <row r="3" spans="1:18" s="32" customFormat="1" ht="30" customHeight="1">
      <c r="A3" s="132"/>
      <c r="B3" s="132"/>
      <c r="C3" s="132"/>
      <c r="D3" s="133"/>
      <c r="E3" s="133"/>
      <c r="F3" s="134"/>
      <c r="G3" s="134"/>
      <c r="H3" s="136"/>
      <c r="I3" s="136"/>
      <c r="J3" s="136"/>
      <c r="K3" s="136"/>
      <c r="L3" s="136"/>
      <c r="M3" s="132"/>
      <c r="N3" s="132"/>
      <c r="O3" s="132"/>
      <c r="P3" s="132"/>
      <c r="Q3" s="132"/>
      <c r="R3" s="132"/>
    </row>
    <row r="4" spans="1:18" s="60" customFormat="1" ht="30" customHeight="1">
      <c r="A4" s="115"/>
      <c r="B4" s="115"/>
      <c r="C4" s="115"/>
      <c r="D4" s="115"/>
      <c r="E4" s="115"/>
      <c r="F4" s="115"/>
      <c r="G4" s="115"/>
      <c r="H4" s="115"/>
      <c r="I4" s="115"/>
      <c r="J4" s="115"/>
      <c r="K4" s="115"/>
      <c r="L4" s="115"/>
      <c r="M4" s="115"/>
      <c r="N4" s="115"/>
      <c r="O4" s="115"/>
      <c r="P4" s="115"/>
      <c r="Q4" s="115"/>
      <c r="R4" s="115"/>
    </row>
    <row r="5" spans="1:18" s="37" customFormat="1" ht="45">
      <c r="A5" s="33" t="s">
        <v>208</v>
      </c>
      <c r="B5" s="33" t="s">
        <v>209</v>
      </c>
      <c r="C5" s="33" t="s">
        <v>210</v>
      </c>
      <c r="D5" s="33" t="s">
        <v>211</v>
      </c>
      <c r="E5" s="33" t="s">
        <v>212</v>
      </c>
      <c r="F5" s="33" t="s">
        <v>387</v>
      </c>
      <c r="G5" s="33" t="s">
        <v>213</v>
      </c>
      <c r="H5" s="33" t="s">
        <v>214</v>
      </c>
      <c r="I5" s="33" t="s">
        <v>220</v>
      </c>
      <c r="J5" s="33" t="s">
        <v>221</v>
      </c>
      <c r="K5" s="34" t="s">
        <v>222</v>
      </c>
      <c r="L5" s="34" t="s">
        <v>215</v>
      </c>
      <c r="M5" s="33" t="s">
        <v>216</v>
      </c>
      <c r="N5" s="33" t="s">
        <v>217</v>
      </c>
      <c r="O5" s="33" t="s">
        <v>218</v>
      </c>
      <c r="P5" s="33" t="s">
        <v>1</v>
      </c>
      <c r="Q5" s="33" t="s">
        <v>219</v>
      </c>
      <c r="R5" s="33" t="s">
        <v>208</v>
      </c>
    </row>
    <row r="6" spans="1:18" s="35" customFormat="1" ht="28.5">
      <c r="A6" s="8" t="s">
        <v>186</v>
      </c>
      <c r="B6" s="8" t="s">
        <v>311</v>
      </c>
      <c r="C6" s="8" t="s">
        <v>174</v>
      </c>
      <c r="D6" s="8" t="s">
        <v>177</v>
      </c>
      <c r="E6" s="39">
        <v>1</v>
      </c>
      <c r="F6" s="71">
        <v>1</v>
      </c>
      <c r="G6" s="40">
        <v>1</v>
      </c>
      <c r="H6" s="38">
        <v>1</v>
      </c>
      <c r="I6" s="8" t="s">
        <v>346</v>
      </c>
      <c r="J6" s="8" t="s">
        <v>380</v>
      </c>
      <c r="K6" s="8" t="s">
        <v>381</v>
      </c>
      <c r="L6" s="70">
        <v>10000</v>
      </c>
      <c r="M6" s="69">
        <f>IF(D6="Outros: insento de INSS","Consultar GERCON",IF(D6="MONITOR",0,IF(D6="",0,(IF(D6="efetivo",0,IF(L6&lt;=5839.45,L6*11%,IF(L6&gt;5839.45,642.34)))))))</f>
        <v>642.34</v>
      </c>
      <c r="N6" s="69">
        <f>IF(D6="Outros: insento de INSS","Consultar GERCON",IF(D6="Outros: isento de ISS",0,IF(D6="MONITOR",0,IF(D6="",0,IF(D6="Reda",0,IF(D6="efetivo",0,IF(D6="cargo",0,SUM(L6*5%))))))))</f>
        <v>500</v>
      </c>
      <c r="O6" s="69">
        <f>IF(D6="",0,IF(D6="MONITOR",0,IF((L6-M6)&gt;4664.68,(L6-M6)*27.5%-869.36,IF((L6-M6)&gt;=3751.06,(L6-M6)*22.5%-636.13,IF((L6-M6)&gt;=2826.66,(L6-M6)*15%-354.8,IF((L6-M6)&gt;=1903.99,(L6-M6)*7.5%-142.8,IF((L6-M6)&lt;1903.99,0)))))))</f>
        <v>1703.9965000000002</v>
      </c>
      <c r="P6" s="69">
        <f>L6-SUM(M6:O6)</f>
        <v>7153.6635</v>
      </c>
      <c r="Q6" s="69">
        <f>IF(D6="Outros: insento de INSS","Consultar GERCON",IF(M6=0,0,IF(M6&gt;0,L6*20%)))</f>
        <v>2000</v>
      </c>
      <c r="R6" s="8" t="s">
        <v>186</v>
      </c>
    </row>
    <row r="7" spans="1:18" s="35" customFormat="1" ht="28.5">
      <c r="A7" s="8" t="s">
        <v>187</v>
      </c>
      <c r="B7" s="8" t="s">
        <v>311</v>
      </c>
      <c r="C7" s="8" t="s">
        <v>174</v>
      </c>
      <c r="D7" s="8" t="s">
        <v>175</v>
      </c>
      <c r="E7" s="39">
        <v>1</v>
      </c>
      <c r="F7" s="71">
        <v>1</v>
      </c>
      <c r="G7" s="40">
        <v>1</v>
      </c>
      <c r="H7" s="38">
        <v>1</v>
      </c>
      <c r="I7" s="8" t="s">
        <v>346</v>
      </c>
      <c r="J7" s="8" t="s">
        <v>345</v>
      </c>
      <c r="K7" s="8" t="s">
        <v>347</v>
      </c>
      <c r="L7" s="70">
        <v>10</v>
      </c>
      <c r="M7" s="69">
        <f aca="true" t="shared" si="0" ref="M7:M70">IF(D7="Outros: insento de INSS","Consultar GERCON",IF(D7="MONITOR",0,IF(D7="",0,(IF(D7="efetivo",0,IF(L7&lt;=5839.45,L7*11%,IF(L7&gt;5839.45,642.34)))))))</f>
        <v>0</v>
      </c>
      <c r="N7" s="69">
        <f aca="true" t="shared" si="1" ref="N7:N70">IF(D7="Outros: insento de INSS","Consultar GERCON",IF(D7="Outros: isento de ISS",0,IF(D7="MONITOR",0,IF(D7="",0,IF(D7="Reda",0,IF(D7="efetivo",0,IF(D7="cargo",0,SUM(L7*5%))))))))</f>
        <v>0</v>
      </c>
      <c r="O7" s="69">
        <f aca="true" t="shared" si="2" ref="O7:O70">IF(D7="",0,IF(D7="MONITOR",0,IF((L7-M7)&gt;4664.68,(L7-M7)*27.5%-869.36,IF((L7-M7)&gt;=3751.06,(L7-M7)*22.5%-636.13,IF((L7-M7)&gt;=2826.66,(L7-M7)*15%-354.8,IF((L7-M7)&gt;=1903.99,(L7-M7)*7.5%-142.8,IF((L7-M7)&lt;1903.99,0)))))))</f>
        <v>0</v>
      </c>
      <c r="P7" s="69">
        <f>L7-SUM(M7:O7)</f>
        <v>10</v>
      </c>
      <c r="Q7" s="69">
        <f aca="true" t="shared" si="3" ref="Q7:Q70">IF(D7="Outros: insento de INSS","Consultar GERCON",IF(M7=0,0,IF(M7&gt;0,L7*20%)))</f>
        <v>0</v>
      </c>
      <c r="R7" s="8" t="s">
        <v>187</v>
      </c>
    </row>
    <row r="8" spans="1:18" s="35" customFormat="1" ht="28.5">
      <c r="A8" s="8" t="s">
        <v>188</v>
      </c>
      <c r="B8" s="8" t="s">
        <v>311</v>
      </c>
      <c r="C8" s="8" t="s">
        <v>174</v>
      </c>
      <c r="D8" s="8" t="s">
        <v>175</v>
      </c>
      <c r="E8" s="39">
        <v>1</v>
      </c>
      <c r="F8" s="71">
        <v>1</v>
      </c>
      <c r="G8" s="40">
        <v>1</v>
      </c>
      <c r="H8" s="38">
        <v>1</v>
      </c>
      <c r="I8" s="8" t="s">
        <v>346</v>
      </c>
      <c r="J8" s="8" t="s">
        <v>345</v>
      </c>
      <c r="K8" s="8" t="s">
        <v>347</v>
      </c>
      <c r="L8" s="70">
        <v>10</v>
      </c>
      <c r="M8" s="69">
        <f t="shared" si="0"/>
        <v>0</v>
      </c>
      <c r="N8" s="69">
        <f t="shared" si="1"/>
        <v>0</v>
      </c>
      <c r="O8" s="69">
        <f t="shared" si="2"/>
        <v>0</v>
      </c>
      <c r="P8" s="69">
        <f aca="true" t="shared" si="4" ref="P8:P70">L8-SUM(M8:O8)</f>
        <v>10</v>
      </c>
      <c r="Q8" s="69">
        <f t="shared" si="3"/>
        <v>0</v>
      </c>
      <c r="R8" s="8" t="s">
        <v>188</v>
      </c>
    </row>
    <row r="9" spans="1:18" s="35" customFormat="1" ht="34.5" customHeight="1">
      <c r="A9" s="8" t="s">
        <v>189</v>
      </c>
      <c r="B9" s="8" t="s">
        <v>311</v>
      </c>
      <c r="C9" s="8" t="s">
        <v>174</v>
      </c>
      <c r="D9" s="8" t="s">
        <v>177</v>
      </c>
      <c r="E9" s="39">
        <v>1</v>
      </c>
      <c r="F9" s="71">
        <v>1</v>
      </c>
      <c r="G9" s="40">
        <v>1</v>
      </c>
      <c r="H9" s="38">
        <v>1</v>
      </c>
      <c r="I9" s="8" t="s">
        <v>346</v>
      </c>
      <c r="J9" s="8" t="s">
        <v>345</v>
      </c>
      <c r="K9" s="8" t="s">
        <v>347</v>
      </c>
      <c r="L9" s="70">
        <v>5000</v>
      </c>
      <c r="M9" s="69">
        <f t="shared" si="0"/>
        <v>550</v>
      </c>
      <c r="N9" s="69">
        <f t="shared" si="1"/>
        <v>250</v>
      </c>
      <c r="O9" s="69">
        <f t="shared" si="2"/>
        <v>365.12</v>
      </c>
      <c r="P9" s="69">
        <f t="shared" si="4"/>
        <v>3834.88</v>
      </c>
      <c r="Q9" s="69">
        <f t="shared" si="3"/>
        <v>1000</v>
      </c>
      <c r="R9" s="8" t="s">
        <v>189</v>
      </c>
    </row>
    <row r="10" spans="1:18" s="35" customFormat="1" ht="34.5" customHeight="1">
      <c r="A10" s="8" t="s">
        <v>190</v>
      </c>
      <c r="B10" s="8" t="s">
        <v>311</v>
      </c>
      <c r="C10" s="8" t="s">
        <v>174</v>
      </c>
      <c r="D10" s="8" t="s">
        <v>175</v>
      </c>
      <c r="E10" s="39">
        <v>1</v>
      </c>
      <c r="F10" s="71">
        <v>1</v>
      </c>
      <c r="G10" s="40">
        <v>1</v>
      </c>
      <c r="H10" s="38">
        <v>1</v>
      </c>
      <c r="I10" s="8" t="s">
        <v>346</v>
      </c>
      <c r="J10" s="8" t="s">
        <v>345</v>
      </c>
      <c r="K10" s="8" t="s">
        <v>347</v>
      </c>
      <c r="L10" s="70">
        <v>10</v>
      </c>
      <c r="M10" s="69">
        <f t="shared" si="0"/>
        <v>0</v>
      </c>
      <c r="N10" s="69">
        <f t="shared" si="1"/>
        <v>0</v>
      </c>
      <c r="O10" s="69">
        <f t="shared" si="2"/>
        <v>0</v>
      </c>
      <c r="P10" s="69">
        <f t="shared" si="4"/>
        <v>10</v>
      </c>
      <c r="Q10" s="69">
        <f t="shared" si="3"/>
        <v>0</v>
      </c>
      <c r="R10" s="8" t="s">
        <v>190</v>
      </c>
    </row>
    <row r="11" spans="1:18" s="35" customFormat="1" ht="34.5" customHeight="1">
      <c r="A11" s="8" t="s">
        <v>191</v>
      </c>
      <c r="B11" s="8" t="s">
        <v>311</v>
      </c>
      <c r="C11" s="8" t="s">
        <v>174</v>
      </c>
      <c r="D11" s="8" t="s">
        <v>175</v>
      </c>
      <c r="E11" s="39">
        <v>1</v>
      </c>
      <c r="F11" s="71">
        <v>1</v>
      </c>
      <c r="G11" s="40">
        <v>1</v>
      </c>
      <c r="H11" s="38">
        <v>1</v>
      </c>
      <c r="I11" s="8" t="s">
        <v>346</v>
      </c>
      <c r="J11" s="8" t="s">
        <v>345</v>
      </c>
      <c r="K11" s="8" t="s">
        <v>347</v>
      </c>
      <c r="L11" s="70">
        <v>10</v>
      </c>
      <c r="M11" s="69">
        <f t="shared" si="0"/>
        <v>0</v>
      </c>
      <c r="N11" s="69">
        <f t="shared" si="1"/>
        <v>0</v>
      </c>
      <c r="O11" s="69">
        <f t="shared" si="2"/>
        <v>0</v>
      </c>
      <c r="P11" s="69">
        <f t="shared" si="4"/>
        <v>10</v>
      </c>
      <c r="Q11" s="69">
        <f t="shared" si="3"/>
        <v>0</v>
      </c>
      <c r="R11" s="8" t="s">
        <v>191</v>
      </c>
    </row>
    <row r="12" spans="1:18" s="35" customFormat="1" ht="34.5" customHeight="1">
      <c r="A12" s="8" t="s">
        <v>193</v>
      </c>
      <c r="B12" s="8" t="s">
        <v>311</v>
      </c>
      <c r="C12" s="8" t="s">
        <v>174</v>
      </c>
      <c r="D12" s="8" t="s">
        <v>176</v>
      </c>
      <c r="E12" s="39">
        <v>1</v>
      </c>
      <c r="F12" s="71">
        <v>1</v>
      </c>
      <c r="G12" s="40">
        <v>1</v>
      </c>
      <c r="H12" s="38">
        <v>1</v>
      </c>
      <c r="I12" s="8" t="s">
        <v>346</v>
      </c>
      <c r="J12" s="8" t="s">
        <v>345</v>
      </c>
      <c r="K12" s="8" t="s">
        <v>347</v>
      </c>
      <c r="L12" s="70">
        <v>10</v>
      </c>
      <c r="M12" s="69">
        <f t="shared" si="0"/>
        <v>1.1</v>
      </c>
      <c r="N12" s="69">
        <f t="shared" si="1"/>
        <v>0</v>
      </c>
      <c r="O12" s="69">
        <f t="shared" si="2"/>
        <v>0</v>
      </c>
      <c r="P12" s="69">
        <f t="shared" si="4"/>
        <v>8.9</v>
      </c>
      <c r="Q12" s="69">
        <f t="shared" si="3"/>
        <v>2</v>
      </c>
      <c r="R12" s="8" t="s">
        <v>193</v>
      </c>
    </row>
    <row r="13" spans="1:18" s="35" customFormat="1" ht="34.5" customHeight="1">
      <c r="A13" s="8" t="s">
        <v>196</v>
      </c>
      <c r="B13" s="8" t="s">
        <v>311</v>
      </c>
      <c r="C13" s="8" t="s">
        <v>174</v>
      </c>
      <c r="D13" s="8" t="s">
        <v>176</v>
      </c>
      <c r="E13" s="39">
        <v>1</v>
      </c>
      <c r="F13" s="71">
        <v>1</v>
      </c>
      <c r="G13" s="40">
        <v>1</v>
      </c>
      <c r="H13" s="38">
        <v>1</v>
      </c>
      <c r="I13" s="8" t="s">
        <v>346</v>
      </c>
      <c r="J13" s="8" t="s">
        <v>345</v>
      </c>
      <c r="K13" s="8" t="s">
        <v>347</v>
      </c>
      <c r="L13" s="70">
        <v>10</v>
      </c>
      <c r="M13" s="69">
        <f t="shared" si="0"/>
        <v>1.1</v>
      </c>
      <c r="N13" s="69">
        <f t="shared" si="1"/>
        <v>0</v>
      </c>
      <c r="O13" s="69">
        <f t="shared" si="2"/>
        <v>0</v>
      </c>
      <c r="P13" s="69">
        <f t="shared" si="4"/>
        <v>8.9</v>
      </c>
      <c r="Q13" s="69">
        <f t="shared" si="3"/>
        <v>2</v>
      </c>
      <c r="R13" s="8" t="s">
        <v>196</v>
      </c>
    </row>
    <row r="14" spans="1:18" s="35" customFormat="1" ht="34.5" customHeight="1">
      <c r="A14" s="8" t="s">
        <v>197</v>
      </c>
      <c r="B14" s="8" t="s">
        <v>311</v>
      </c>
      <c r="C14" s="8" t="s">
        <v>174</v>
      </c>
      <c r="D14" s="8" t="s">
        <v>176</v>
      </c>
      <c r="E14" s="39">
        <v>1</v>
      </c>
      <c r="F14" s="71">
        <v>1</v>
      </c>
      <c r="G14" s="40">
        <v>1</v>
      </c>
      <c r="H14" s="38">
        <v>1</v>
      </c>
      <c r="I14" s="8" t="s">
        <v>346</v>
      </c>
      <c r="J14" s="8" t="s">
        <v>345</v>
      </c>
      <c r="K14" s="8" t="s">
        <v>347</v>
      </c>
      <c r="L14" s="70">
        <v>10</v>
      </c>
      <c r="M14" s="69">
        <f t="shared" si="0"/>
        <v>1.1</v>
      </c>
      <c r="N14" s="69">
        <f t="shared" si="1"/>
        <v>0</v>
      </c>
      <c r="O14" s="69">
        <f t="shared" si="2"/>
        <v>0</v>
      </c>
      <c r="P14" s="69">
        <f t="shared" si="4"/>
        <v>8.9</v>
      </c>
      <c r="Q14" s="69">
        <f t="shared" si="3"/>
        <v>2</v>
      </c>
      <c r="R14" s="8" t="s">
        <v>197</v>
      </c>
    </row>
    <row r="15" spans="1:18" s="35" customFormat="1" ht="34.5" customHeight="1">
      <c r="A15" s="8" t="s">
        <v>198</v>
      </c>
      <c r="B15" s="8" t="s">
        <v>311</v>
      </c>
      <c r="C15" s="8" t="s">
        <v>174</v>
      </c>
      <c r="D15" s="8" t="s">
        <v>176</v>
      </c>
      <c r="E15" s="39">
        <v>1</v>
      </c>
      <c r="F15" s="71">
        <v>1</v>
      </c>
      <c r="G15" s="40">
        <v>1</v>
      </c>
      <c r="H15" s="38">
        <v>1</v>
      </c>
      <c r="I15" s="8" t="s">
        <v>346</v>
      </c>
      <c r="J15" s="8" t="s">
        <v>345</v>
      </c>
      <c r="K15" s="8" t="s">
        <v>347</v>
      </c>
      <c r="L15" s="70">
        <v>10</v>
      </c>
      <c r="M15" s="69">
        <f t="shared" si="0"/>
        <v>1.1</v>
      </c>
      <c r="N15" s="69">
        <f t="shared" si="1"/>
        <v>0</v>
      </c>
      <c r="O15" s="69">
        <f t="shared" si="2"/>
        <v>0</v>
      </c>
      <c r="P15" s="69">
        <f t="shared" si="4"/>
        <v>8.9</v>
      </c>
      <c r="Q15" s="69">
        <f t="shared" si="3"/>
        <v>2</v>
      </c>
      <c r="R15" s="8" t="s">
        <v>198</v>
      </c>
    </row>
    <row r="16" spans="1:18" s="35" customFormat="1" ht="34.5" customHeight="1">
      <c r="A16" s="8" t="s">
        <v>199</v>
      </c>
      <c r="B16" s="8" t="s">
        <v>311</v>
      </c>
      <c r="C16" s="8" t="s">
        <v>174</v>
      </c>
      <c r="D16" s="8" t="s">
        <v>176</v>
      </c>
      <c r="E16" s="39">
        <v>1</v>
      </c>
      <c r="F16" s="71">
        <v>1</v>
      </c>
      <c r="G16" s="40">
        <v>1</v>
      </c>
      <c r="H16" s="38">
        <v>1</v>
      </c>
      <c r="I16" s="8" t="s">
        <v>346</v>
      </c>
      <c r="J16" s="8" t="s">
        <v>345</v>
      </c>
      <c r="K16" s="8" t="s">
        <v>347</v>
      </c>
      <c r="L16" s="70">
        <v>10</v>
      </c>
      <c r="M16" s="69">
        <f t="shared" si="0"/>
        <v>1.1</v>
      </c>
      <c r="N16" s="69">
        <f t="shared" si="1"/>
        <v>0</v>
      </c>
      <c r="O16" s="69">
        <f t="shared" si="2"/>
        <v>0</v>
      </c>
      <c r="P16" s="69">
        <f t="shared" si="4"/>
        <v>8.9</v>
      </c>
      <c r="Q16" s="69">
        <f t="shared" si="3"/>
        <v>2</v>
      </c>
      <c r="R16" s="8" t="s">
        <v>199</v>
      </c>
    </row>
    <row r="17" spans="1:18" s="35" customFormat="1" ht="34.5" customHeight="1">
      <c r="A17" s="8" t="s">
        <v>200</v>
      </c>
      <c r="B17" s="8" t="s">
        <v>311</v>
      </c>
      <c r="C17" s="8" t="s">
        <v>174</v>
      </c>
      <c r="D17" s="8" t="s">
        <v>176</v>
      </c>
      <c r="E17" s="39">
        <v>1</v>
      </c>
      <c r="F17" s="71">
        <v>1</v>
      </c>
      <c r="G17" s="40">
        <v>1</v>
      </c>
      <c r="H17" s="38">
        <v>1</v>
      </c>
      <c r="I17" s="8" t="s">
        <v>346</v>
      </c>
      <c r="J17" s="8" t="s">
        <v>345</v>
      </c>
      <c r="K17" s="8" t="s">
        <v>347</v>
      </c>
      <c r="L17" s="70">
        <v>10</v>
      </c>
      <c r="M17" s="69">
        <f t="shared" si="0"/>
        <v>1.1</v>
      </c>
      <c r="N17" s="69">
        <f t="shared" si="1"/>
        <v>0</v>
      </c>
      <c r="O17" s="69">
        <f t="shared" si="2"/>
        <v>0</v>
      </c>
      <c r="P17" s="69">
        <f t="shared" si="4"/>
        <v>8.9</v>
      </c>
      <c r="Q17" s="69">
        <f t="shared" si="3"/>
        <v>2</v>
      </c>
      <c r="R17" s="8" t="s">
        <v>200</v>
      </c>
    </row>
    <row r="18" spans="1:18" s="35" customFormat="1" ht="34.5" customHeight="1">
      <c r="A18" s="8" t="s">
        <v>201</v>
      </c>
      <c r="B18" s="8" t="s">
        <v>311</v>
      </c>
      <c r="C18" s="8" t="s">
        <v>174</v>
      </c>
      <c r="D18" s="8" t="s">
        <v>178</v>
      </c>
      <c r="E18" s="39">
        <v>1</v>
      </c>
      <c r="F18" s="71">
        <v>1</v>
      </c>
      <c r="G18" s="40">
        <v>1</v>
      </c>
      <c r="H18" s="38">
        <v>1</v>
      </c>
      <c r="I18" s="8" t="s">
        <v>346</v>
      </c>
      <c r="J18" s="8" t="s">
        <v>345</v>
      </c>
      <c r="K18" s="8" t="s">
        <v>347</v>
      </c>
      <c r="L18" s="70">
        <v>10</v>
      </c>
      <c r="M18" s="69">
        <f t="shared" si="0"/>
        <v>1.1</v>
      </c>
      <c r="N18" s="69">
        <f t="shared" si="1"/>
        <v>0</v>
      </c>
      <c r="O18" s="69">
        <f t="shared" si="2"/>
        <v>0</v>
      </c>
      <c r="P18" s="69">
        <f t="shared" si="4"/>
        <v>8.9</v>
      </c>
      <c r="Q18" s="69">
        <f t="shared" si="3"/>
        <v>2</v>
      </c>
      <c r="R18" s="8" t="s">
        <v>201</v>
      </c>
    </row>
    <row r="19" spans="1:18" s="35" customFormat="1" ht="34.5" customHeight="1">
      <c r="A19" s="8" t="s">
        <v>202</v>
      </c>
      <c r="B19" s="8" t="s">
        <v>311</v>
      </c>
      <c r="C19" s="8" t="s">
        <v>174</v>
      </c>
      <c r="D19" s="8" t="s">
        <v>178</v>
      </c>
      <c r="E19" s="39">
        <v>1</v>
      </c>
      <c r="F19" s="71">
        <v>1</v>
      </c>
      <c r="G19" s="40">
        <v>1</v>
      </c>
      <c r="H19" s="38">
        <v>1</v>
      </c>
      <c r="I19" s="8" t="s">
        <v>346</v>
      </c>
      <c r="J19" s="8" t="s">
        <v>345</v>
      </c>
      <c r="K19" s="8" t="s">
        <v>347</v>
      </c>
      <c r="L19" s="70">
        <v>10</v>
      </c>
      <c r="M19" s="69">
        <f t="shared" si="0"/>
        <v>1.1</v>
      </c>
      <c r="N19" s="69">
        <f t="shared" si="1"/>
        <v>0</v>
      </c>
      <c r="O19" s="69">
        <f t="shared" si="2"/>
        <v>0</v>
      </c>
      <c r="P19" s="69">
        <f t="shared" si="4"/>
        <v>8.9</v>
      </c>
      <c r="Q19" s="69">
        <f t="shared" si="3"/>
        <v>2</v>
      </c>
      <c r="R19" s="8" t="s">
        <v>202</v>
      </c>
    </row>
    <row r="20" spans="1:18" s="35" customFormat="1" ht="34.5" customHeight="1">
      <c r="A20" s="8" t="s">
        <v>203</v>
      </c>
      <c r="B20" s="8" t="s">
        <v>311</v>
      </c>
      <c r="C20" s="8" t="s">
        <v>174</v>
      </c>
      <c r="D20" s="8" t="s">
        <v>178</v>
      </c>
      <c r="E20" s="39">
        <v>1</v>
      </c>
      <c r="F20" s="71">
        <v>1</v>
      </c>
      <c r="G20" s="40">
        <v>1</v>
      </c>
      <c r="H20" s="38">
        <v>1</v>
      </c>
      <c r="I20" s="8" t="s">
        <v>346</v>
      </c>
      <c r="J20" s="8" t="s">
        <v>345</v>
      </c>
      <c r="K20" s="8" t="s">
        <v>347</v>
      </c>
      <c r="L20" s="70">
        <v>10</v>
      </c>
      <c r="M20" s="69">
        <f t="shared" si="0"/>
        <v>1.1</v>
      </c>
      <c r="N20" s="69">
        <f t="shared" si="1"/>
        <v>0</v>
      </c>
      <c r="O20" s="69">
        <f t="shared" si="2"/>
        <v>0</v>
      </c>
      <c r="P20" s="69">
        <f t="shared" si="4"/>
        <v>8.9</v>
      </c>
      <c r="Q20" s="69">
        <f t="shared" si="3"/>
        <v>2</v>
      </c>
      <c r="R20" s="8" t="s">
        <v>203</v>
      </c>
    </row>
    <row r="21" spans="1:18" s="35" customFormat="1" ht="34.5" customHeight="1">
      <c r="A21" s="8" t="s">
        <v>204</v>
      </c>
      <c r="B21" s="8" t="s">
        <v>311</v>
      </c>
      <c r="C21" s="8" t="s">
        <v>174</v>
      </c>
      <c r="D21" s="8" t="s">
        <v>178</v>
      </c>
      <c r="E21" s="39">
        <v>1</v>
      </c>
      <c r="F21" s="71">
        <v>1</v>
      </c>
      <c r="G21" s="40">
        <v>1</v>
      </c>
      <c r="H21" s="38">
        <v>1</v>
      </c>
      <c r="I21" s="8" t="s">
        <v>346</v>
      </c>
      <c r="J21" s="8" t="s">
        <v>345</v>
      </c>
      <c r="K21" s="8" t="s">
        <v>347</v>
      </c>
      <c r="L21" s="70">
        <v>10</v>
      </c>
      <c r="M21" s="69">
        <f t="shared" si="0"/>
        <v>1.1</v>
      </c>
      <c r="N21" s="69">
        <f t="shared" si="1"/>
        <v>0</v>
      </c>
      <c r="O21" s="69">
        <f t="shared" si="2"/>
        <v>0</v>
      </c>
      <c r="P21" s="69">
        <f t="shared" si="4"/>
        <v>8.9</v>
      </c>
      <c r="Q21" s="69">
        <f t="shared" si="3"/>
        <v>2</v>
      </c>
      <c r="R21" s="8" t="s">
        <v>204</v>
      </c>
    </row>
    <row r="22" spans="1:18" s="35" customFormat="1" ht="34.5" customHeight="1">
      <c r="A22" s="8" t="s">
        <v>205</v>
      </c>
      <c r="B22" s="8" t="s">
        <v>311</v>
      </c>
      <c r="C22" s="8" t="s">
        <v>174</v>
      </c>
      <c r="D22" s="8" t="s">
        <v>178</v>
      </c>
      <c r="E22" s="39">
        <v>1</v>
      </c>
      <c r="F22" s="71">
        <v>1</v>
      </c>
      <c r="G22" s="40">
        <v>1</v>
      </c>
      <c r="H22" s="38">
        <v>1</v>
      </c>
      <c r="I22" s="8" t="s">
        <v>346</v>
      </c>
      <c r="J22" s="8" t="s">
        <v>345</v>
      </c>
      <c r="K22" s="8" t="s">
        <v>347</v>
      </c>
      <c r="L22" s="70">
        <v>10</v>
      </c>
      <c r="M22" s="69">
        <f t="shared" si="0"/>
        <v>1.1</v>
      </c>
      <c r="N22" s="69">
        <f t="shared" si="1"/>
        <v>0</v>
      </c>
      <c r="O22" s="69">
        <f t="shared" si="2"/>
        <v>0</v>
      </c>
      <c r="P22" s="69">
        <f t="shared" si="4"/>
        <v>8.9</v>
      </c>
      <c r="Q22" s="69">
        <f t="shared" si="3"/>
        <v>2</v>
      </c>
      <c r="R22" s="8" t="s">
        <v>205</v>
      </c>
    </row>
    <row r="23" spans="1:18" s="35" customFormat="1" ht="34.5" customHeight="1">
      <c r="A23" s="8" t="s">
        <v>206</v>
      </c>
      <c r="B23" s="8" t="s">
        <v>311</v>
      </c>
      <c r="C23" s="8" t="s">
        <v>174</v>
      </c>
      <c r="D23" s="8" t="s">
        <v>178</v>
      </c>
      <c r="E23" s="39">
        <v>1</v>
      </c>
      <c r="F23" s="71">
        <v>1</v>
      </c>
      <c r="G23" s="40">
        <v>1</v>
      </c>
      <c r="H23" s="38">
        <v>1</v>
      </c>
      <c r="I23" s="8" t="s">
        <v>346</v>
      </c>
      <c r="J23" s="8" t="s">
        <v>345</v>
      </c>
      <c r="K23" s="8" t="s">
        <v>347</v>
      </c>
      <c r="L23" s="70">
        <v>10</v>
      </c>
      <c r="M23" s="69">
        <f t="shared" si="0"/>
        <v>1.1</v>
      </c>
      <c r="N23" s="69">
        <f t="shared" si="1"/>
        <v>0</v>
      </c>
      <c r="O23" s="69">
        <f t="shared" si="2"/>
        <v>0</v>
      </c>
      <c r="P23" s="69">
        <f t="shared" si="4"/>
        <v>8.9</v>
      </c>
      <c r="Q23" s="69">
        <f t="shared" si="3"/>
        <v>2</v>
      </c>
      <c r="R23" s="8" t="s">
        <v>206</v>
      </c>
    </row>
    <row r="24" spans="1:18" s="35" customFormat="1" ht="34.5" customHeight="1">
      <c r="A24" s="8" t="s">
        <v>223</v>
      </c>
      <c r="B24" s="8" t="s">
        <v>311</v>
      </c>
      <c r="C24" s="8" t="s">
        <v>174</v>
      </c>
      <c r="D24" s="8" t="s">
        <v>177</v>
      </c>
      <c r="E24" s="39">
        <v>1</v>
      </c>
      <c r="F24" s="71">
        <v>1</v>
      </c>
      <c r="G24" s="40">
        <v>1</v>
      </c>
      <c r="H24" s="38">
        <v>1</v>
      </c>
      <c r="I24" s="8" t="s">
        <v>346</v>
      </c>
      <c r="J24" s="8" t="s">
        <v>345</v>
      </c>
      <c r="K24" s="8" t="s">
        <v>347</v>
      </c>
      <c r="L24" s="70">
        <v>10</v>
      </c>
      <c r="M24" s="69">
        <f t="shared" si="0"/>
        <v>1.1</v>
      </c>
      <c r="N24" s="69">
        <f t="shared" si="1"/>
        <v>0.5</v>
      </c>
      <c r="O24" s="69">
        <f t="shared" si="2"/>
        <v>0</v>
      </c>
      <c r="P24" s="69">
        <f t="shared" si="4"/>
        <v>8.4</v>
      </c>
      <c r="Q24" s="69">
        <f t="shared" si="3"/>
        <v>2</v>
      </c>
      <c r="R24" s="8" t="s">
        <v>223</v>
      </c>
    </row>
    <row r="25" spans="1:18" s="35" customFormat="1" ht="34.5" customHeight="1">
      <c r="A25" s="8" t="s">
        <v>224</v>
      </c>
      <c r="B25" s="8" t="s">
        <v>311</v>
      </c>
      <c r="C25" s="8" t="s">
        <v>174</v>
      </c>
      <c r="D25" s="8" t="s">
        <v>177</v>
      </c>
      <c r="E25" s="39">
        <v>1</v>
      </c>
      <c r="F25" s="71">
        <v>1</v>
      </c>
      <c r="G25" s="40">
        <v>1</v>
      </c>
      <c r="H25" s="38">
        <v>1</v>
      </c>
      <c r="I25" s="8" t="s">
        <v>346</v>
      </c>
      <c r="J25" s="8" t="s">
        <v>345</v>
      </c>
      <c r="K25" s="8" t="s">
        <v>347</v>
      </c>
      <c r="L25" s="70">
        <v>10</v>
      </c>
      <c r="M25" s="69">
        <f t="shared" si="0"/>
        <v>1.1</v>
      </c>
      <c r="N25" s="69">
        <f t="shared" si="1"/>
        <v>0.5</v>
      </c>
      <c r="O25" s="69">
        <f t="shared" si="2"/>
        <v>0</v>
      </c>
      <c r="P25" s="69">
        <f t="shared" si="4"/>
        <v>8.4</v>
      </c>
      <c r="Q25" s="69">
        <f t="shared" si="3"/>
        <v>2</v>
      </c>
      <c r="R25" s="8" t="s">
        <v>224</v>
      </c>
    </row>
    <row r="26" spans="1:18" s="35" customFormat="1" ht="34.5" customHeight="1">
      <c r="A26" s="8" t="s">
        <v>225</v>
      </c>
      <c r="B26" s="8" t="s">
        <v>311</v>
      </c>
      <c r="C26" s="8" t="s">
        <v>174</v>
      </c>
      <c r="D26" s="8" t="s">
        <v>177</v>
      </c>
      <c r="E26" s="39">
        <v>1</v>
      </c>
      <c r="F26" s="71">
        <v>1</v>
      </c>
      <c r="G26" s="40">
        <v>1</v>
      </c>
      <c r="H26" s="38">
        <v>1</v>
      </c>
      <c r="I26" s="8" t="s">
        <v>346</v>
      </c>
      <c r="J26" s="8" t="s">
        <v>345</v>
      </c>
      <c r="K26" s="8" t="s">
        <v>347</v>
      </c>
      <c r="L26" s="70">
        <v>10</v>
      </c>
      <c r="M26" s="69">
        <f t="shared" si="0"/>
        <v>1.1</v>
      </c>
      <c r="N26" s="69">
        <f t="shared" si="1"/>
        <v>0.5</v>
      </c>
      <c r="O26" s="69">
        <f t="shared" si="2"/>
        <v>0</v>
      </c>
      <c r="P26" s="69">
        <f t="shared" si="4"/>
        <v>8.4</v>
      </c>
      <c r="Q26" s="69">
        <f t="shared" si="3"/>
        <v>2</v>
      </c>
      <c r="R26" s="8" t="s">
        <v>225</v>
      </c>
    </row>
    <row r="27" spans="1:18" s="35" customFormat="1" ht="34.5" customHeight="1">
      <c r="A27" s="8" t="s">
        <v>226</v>
      </c>
      <c r="B27" s="8" t="s">
        <v>311</v>
      </c>
      <c r="C27" s="8" t="s">
        <v>174</v>
      </c>
      <c r="D27" s="8" t="s">
        <v>177</v>
      </c>
      <c r="E27" s="39">
        <v>1</v>
      </c>
      <c r="F27" s="71">
        <v>1</v>
      </c>
      <c r="G27" s="40">
        <v>1</v>
      </c>
      <c r="H27" s="38">
        <v>1</v>
      </c>
      <c r="I27" s="8" t="s">
        <v>346</v>
      </c>
      <c r="J27" s="8" t="s">
        <v>345</v>
      </c>
      <c r="K27" s="8" t="s">
        <v>347</v>
      </c>
      <c r="L27" s="70">
        <v>10</v>
      </c>
      <c r="M27" s="69">
        <f t="shared" si="0"/>
        <v>1.1</v>
      </c>
      <c r="N27" s="69">
        <f t="shared" si="1"/>
        <v>0.5</v>
      </c>
      <c r="O27" s="69">
        <f t="shared" si="2"/>
        <v>0</v>
      </c>
      <c r="P27" s="69">
        <f t="shared" si="4"/>
        <v>8.4</v>
      </c>
      <c r="Q27" s="69">
        <f t="shared" si="3"/>
        <v>2</v>
      </c>
      <c r="R27" s="8" t="s">
        <v>226</v>
      </c>
    </row>
    <row r="28" spans="1:18" s="35" customFormat="1" ht="34.5" customHeight="1">
      <c r="A28" s="8" t="s">
        <v>227</v>
      </c>
      <c r="B28" s="8" t="s">
        <v>311</v>
      </c>
      <c r="C28" s="8" t="s">
        <v>174</v>
      </c>
      <c r="D28" s="8" t="s">
        <v>177</v>
      </c>
      <c r="E28" s="39">
        <v>1</v>
      </c>
      <c r="F28" s="71">
        <v>1</v>
      </c>
      <c r="G28" s="40">
        <v>1</v>
      </c>
      <c r="H28" s="38">
        <v>1</v>
      </c>
      <c r="I28" s="8" t="s">
        <v>346</v>
      </c>
      <c r="J28" s="8" t="s">
        <v>345</v>
      </c>
      <c r="K28" s="8" t="s">
        <v>347</v>
      </c>
      <c r="L28" s="70">
        <v>10</v>
      </c>
      <c r="M28" s="69">
        <f t="shared" si="0"/>
        <v>1.1</v>
      </c>
      <c r="N28" s="69">
        <f t="shared" si="1"/>
        <v>0.5</v>
      </c>
      <c r="O28" s="69">
        <f t="shared" si="2"/>
        <v>0</v>
      </c>
      <c r="P28" s="69">
        <f t="shared" si="4"/>
        <v>8.4</v>
      </c>
      <c r="Q28" s="69">
        <f t="shared" si="3"/>
        <v>2</v>
      </c>
      <c r="R28" s="8" t="s">
        <v>227</v>
      </c>
    </row>
    <row r="29" spans="1:18" s="35" customFormat="1" ht="34.5" customHeight="1">
      <c r="A29" s="8" t="s">
        <v>228</v>
      </c>
      <c r="B29" s="8" t="s">
        <v>311</v>
      </c>
      <c r="C29" s="8" t="s">
        <v>174</v>
      </c>
      <c r="D29" s="8" t="s">
        <v>177</v>
      </c>
      <c r="E29" s="39">
        <v>1</v>
      </c>
      <c r="F29" s="71">
        <v>1</v>
      </c>
      <c r="G29" s="40">
        <v>1</v>
      </c>
      <c r="H29" s="38">
        <v>1</v>
      </c>
      <c r="I29" s="8" t="s">
        <v>346</v>
      </c>
      <c r="J29" s="8" t="s">
        <v>345</v>
      </c>
      <c r="K29" s="8" t="s">
        <v>347</v>
      </c>
      <c r="L29" s="70">
        <v>10</v>
      </c>
      <c r="M29" s="69">
        <f t="shared" si="0"/>
        <v>1.1</v>
      </c>
      <c r="N29" s="69">
        <f t="shared" si="1"/>
        <v>0.5</v>
      </c>
      <c r="O29" s="69">
        <f t="shared" si="2"/>
        <v>0</v>
      </c>
      <c r="P29" s="69">
        <f t="shared" si="4"/>
        <v>8.4</v>
      </c>
      <c r="Q29" s="69">
        <f t="shared" si="3"/>
        <v>2</v>
      </c>
      <c r="R29" s="8" t="s">
        <v>228</v>
      </c>
    </row>
    <row r="30" spans="1:18" s="35" customFormat="1" ht="34.5" customHeight="1">
      <c r="A30" s="8" t="s">
        <v>229</v>
      </c>
      <c r="B30" s="8" t="s">
        <v>311</v>
      </c>
      <c r="C30" s="8" t="s">
        <v>174</v>
      </c>
      <c r="D30" s="8" t="s">
        <v>179</v>
      </c>
      <c r="E30" s="39">
        <v>1</v>
      </c>
      <c r="F30" s="71">
        <v>1</v>
      </c>
      <c r="G30" s="40">
        <v>1</v>
      </c>
      <c r="H30" s="38">
        <v>1</v>
      </c>
      <c r="I30" s="8" t="s">
        <v>346</v>
      </c>
      <c r="J30" s="8" t="s">
        <v>345</v>
      </c>
      <c r="K30" s="8" t="s">
        <v>347</v>
      </c>
      <c r="L30" s="70">
        <v>10</v>
      </c>
      <c r="M30" s="69">
        <f t="shared" si="0"/>
        <v>0</v>
      </c>
      <c r="N30" s="69">
        <f t="shared" si="1"/>
        <v>0</v>
      </c>
      <c r="O30" s="69">
        <f t="shared" si="2"/>
        <v>0</v>
      </c>
      <c r="P30" s="69">
        <f t="shared" si="4"/>
        <v>10</v>
      </c>
      <c r="Q30" s="69">
        <f t="shared" si="3"/>
        <v>0</v>
      </c>
      <c r="R30" s="8" t="s">
        <v>229</v>
      </c>
    </row>
    <row r="31" spans="1:18" s="35" customFormat="1" ht="34.5" customHeight="1">
      <c r="A31" s="8" t="s">
        <v>230</v>
      </c>
      <c r="B31" s="8" t="s">
        <v>311</v>
      </c>
      <c r="C31" s="8" t="s">
        <v>174</v>
      </c>
      <c r="D31" s="8" t="s">
        <v>179</v>
      </c>
      <c r="E31" s="39">
        <v>1</v>
      </c>
      <c r="F31" s="71">
        <v>1</v>
      </c>
      <c r="G31" s="40">
        <v>1</v>
      </c>
      <c r="H31" s="38">
        <v>1</v>
      </c>
      <c r="I31" s="8" t="s">
        <v>346</v>
      </c>
      <c r="J31" s="8" t="s">
        <v>345</v>
      </c>
      <c r="K31" s="8" t="s">
        <v>347</v>
      </c>
      <c r="L31" s="70">
        <v>10</v>
      </c>
      <c r="M31" s="69">
        <f t="shared" si="0"/>
        <v>0</v>
      </c>
      <c r="N31" s="69">
        <f t="shared" si="1"/>
        <v>0</v>
      </c>
      <c r="O31" s="69">
        <f t="shared" si="2"/>
        <v>0</v>
      </c>
      <c r="P31" s="69">
        <f t="shared" si="4"/>
        <v>10</v>
      </c>
      <c r="Q31" s="69">
        <f t="shared" si="3"/>
        <v>0</v>
      </c>
      <c r="R31" s="8" t="s">
        <v>230</v>
      </c>
    </row>
    <row r="32" spans="1:18" s="35" customFormat="1" ht="34.5" customHeight="1">
      <c r="A32" s="8" t="s">
        <v>231</v>
      </c>
      <c r="B32" s="8" t="s">
        <v>311</v>
      </c>
      <c r="C32" s="8" t="s">
        <v>174</v>
      </c>
      <c r="D32" s="8" t="s">
        <v>179</v>
      </c>
      <c r="E32" s="39">
        <v>1</v>
      </c>
      <c r="F32" s="71">
        <v>1</v>
      </c>
      <c r="G32" s="40">
        <v>1</v>
      </c>
      <c r="H32" s="38">
        <v>1</v>
      </c>
      <c r="I32" s="8" t="s">
        <v>346</v>
      </c>
      <c r="J32" s="8" t="s">
        <v>345</v>
      </c>
      <c r="K32" s="8" t="s">
        <v>347</v>
      </c>
      <c r="L32" s="70">
        <v>10</v>
      </c>
      <c r="M32" s="69">
        <f t="shared" si="0"/>
        <v>0</v>
      </c>
      <c r="N32" s="69">
        <f t="shared" si="1"/>
        <v>0</v>
      </c>
      <c r="O32" s="69">
        <f t="shared" si="2"/>
        <v>0</v>
      </c>
      <c r="P32" s="69">
        <f t="shared" si="4"/>
        <v>10</v>
      </c>
      <c r="Q32" s="69">
        <f t="shared" si="3"/>
        <v>0</v>
      </c>
      <c r="R32" s="8" t="s">
        <v>231</v>
      </c>
    </row>
    <row r="33" spans="1:18" s="35" customFormat="1" ht="34.5" customHeight="1">
      <c r="A33" s="8" t="s">
        <v>232</v>
      </c>
      <c r="B33" s="8" t="s">
        <v>311</v>
      </c>
      <c r="C33" s="8" t="s">
        <v>174</v>
      </c>
      <c r="D33" s="8" t="s">
        <v>179</v>
      </c>
      <c r="E33" s="39">
        <v>1</v>
      </c>
      <c r="F33" s="71">
        <v>1</v>
      </c>
      <c r="G33" s="40">
        <v>1</v>
      </c>
      <c r="H33" s="38">
        <v>1</v>
      </c>
      <c r="I33" s="8" t="s">
        <v>346</v>
      </c>
      <c r="J33" s="8" t="s">
        <v>345</v>
      </c>
      <c r="K33" s="8" t="s">
        <v>347</v>
      </c>
      <c r="L33" s="70">
        <v>10</v>
      </c>
      <c r="M33" s="69">
        <f t="shared" si="0"/>
        <v>0</v>
      </c>
      <c r="N33" s="69">
        <f t="shared" si="1"/>
        <v>0</v>
      </c>
      <c r="O33" s="69">
        <f t="shared" si="2"/>
        <v>0</v>
      </c>
      <c r="P33" s="69">
        <f t="shared" si="4"/>
        <v>10</v>
      </c>
      <c r="Q33" s="69">
        <f t="shared" si="3"/>
        <v>0</v>
      </c>
      <c r="R33" s="8" t="s">
        <v>232</v>
      </c>
    </row>
    <row r="34" spans="1:18" s="35" customFormat="1" ht="34.5" customHeight="1">
      <c r="A34" s="8" t="s">
        <v>233</v>
      </c>
      <c r="B34" s="8" t="s">
        <v>311</v>
      </c>
      <c r="C34" s="8" t="s">
        <v>174</v>
      </c>
      <c r="D34" s="8" t="s">
        <v>179</v>
      </c>
      <c r="E34" s="39">
        <v>1</v>
      </c>
      <c r="F34" s="71">
        <v>1</v>
      </c>
      <c r="G34" s="40">
        <v>1</v>
      </c>
      <c r="H34" s="38">
        <v>1</v>
      </c>
      <c r="I34" s="8" t="s">
        <v>346</v>
      </c>
      <c r="J34" s="8" t="s">
        <v>345</v>
      </c>
      <c r="K34" s="8" t="s">
        <v>347</v>
      </c>
      <c r="L34" s="70">
        <v>10</v>
      </c>
      <c r="M34" s="69">
        <f t="shared" si="0"/>
        <v>0</v>
      </c>
      <c r="N34" s="69">
        <f t="shared" si="1"/>
        <v>0</v>
      </c>
      <c r="O34" s="69">
        <f t="shared" si="2"/>
        <v>0</v>
      </c>
      <c r="P34" s="69">
        <f t="shared" si="4"/>
        <v>10</v>
      </c>
      <c r="Q34" s="69">
        <f t="shared" si="3"/>
        <v>0</v>
      </c>
      <c r="R34" s="8" t="s">
        <v>233</v>
      </c>
    </row>
    <row r="35" spans="1:18" s="35" customFormat="1" ht="34.5" customHeight="1">
      <c r="A35" s="8" t="s">
        <v>234</v>
      </c>
      <c r="B35" s="8" t="s">
        <v>311</v>
      </c>
      <c r="C35" s="8" t="s">
        <v>174</v>
      </c>
      <c r="D35" s="8" t="s">
        <v>179</v>
      </c>
      <c r="E35" s="39">
        <v>1</v>
      </c>
      <c r="F35" s="71">
        <v>1</v>
      </c>
      <c r="G35" s="40">
        <v>1</v>
      </c>
      <c r="H35" s="38">
        <v>1</v>
      </c>
      <c r="I35" s="8" t="s">
        <v>346</v>
      </c>
      <c r="J35" s="8" t="s">
        <v>345</v>
      </c>
      <c r="K35" s="8" t="s">
        <v>347</v>
      </c>
      <c r="L35" s="70">
        <v>10</v>
      </c>
      <c r="M35" s="69">
        <f t="shared" si="0"/>
        <v>0</v>
      </c>
      <c r="N35" s="69">
        <f t="shared" si="1"/>
        <v>0</v>
      </c>
      <c r="O35" s="69">
        <f t="shared" si="2"/>
        <v>0</v>
      </c>
      <c r="P35" s="69">
        <f t="shared" si="4"/>
        <v>10</v>
      </c>
      <c r="Q35" s="69">
        <f t="shared" si="3"/>
        <v>0</v>
      </c>
      <c r="R35" s="8" t="s">
        <v>234</v>
      </c>
    </row>
    <row r="36" spans="1:18" s="35" customFormat="1" ht="34.5" customHeight="1">
      <c r="A36" s="8" t="s">
        <v>235</v>
      </c>
      <c r="B36" s="8" t="s">
        <v>311</v>
      </c>
      <c r="C36" s="8" t="s">
        <v>174</v>
      </c>
      <c r="D36" s="8" t="s">
        <v>207</v>
      </c>
      <c r="E36" s="39">
        <v>1</v>
      </c>
      <c r="F36" s="71">
        <v>1</v>
      </c>
      <c r="G36" s="40">
        <v>1</v>
      </c>
      <c r="H36" s="38">
        <v>1</v>
      </c>
      <c r="I36" s="8" t="s">
        <v>346</v>
      </c>
      <c r="J36" s="8" t="s">
        <v>345</v>
      </c>
      <c r="K36" s="8" t="s">
        <v>347</v>
      </c>
      <c r="L36" s="70">
        <v>10</v>
      </c>
      <c r="M36" s="69">
        <f t="shared" si="0"/>
        <v>1.1</v>
      </c>
      <c r="N36" s="69">
        <f t="shared" si="1"/>
        <v>0</v>
      </c>
      <c r="O36" s="69">
        <f t="shared" si="2"/>
        <v>0</v>
      </c>
      <c r="P36" s="69">
        <f t="shared" si="4"/>
        <v>8.9</v>
      </c>
      <c r="Q36" s="69">
        <f t="shared" si="3"/>
        <v>2</v>
      </c>
      <c r="R36" s="8" t="s">
        <v>235</v>
      </c>
    </row>
    <row r="37" spans="1:18" s="35" customFormat="1" ht="34.5" customHeight="1">
      <c r="A37" s="8" t="s">
        <v>236</v>
      </c>
      <c r="B37" s="8" t="s">
        <v>311</v>
      </c>
      <c r="C37" s="8" t="s">
        <v>174</v>
      </c>
      <c r="D37" s="8" t="s">
        <v>207</v>
      </c>
      <c r="E37" s="39">
        <v>1</v>
      </c>
      <c r="F37" s="71">
        <v>1</v>
      </c>
      <c r="G37" s="40">
        <v>1</v>
      </c>
      <c r="H37" s="38">
        <v>1</v>
      </c>
      <c r="I37" s="8" t="s">
        <v>346</v>
      </c>
      <c r="J37" s="8" t="s">
        <v>345</v>
      </c>
      <c r="K37" s="8" t="s">
        <v>347</v>
      </c>
      <c r="L37" s="70">
        <v>10</v>
      </c>
      <c r="M37" s="69">
        <f t="shared" si="0"/>
        <v>1.1</v>
      </c>
      <c r="N37" s="69">
        <f t="shared" si="1"/>
        <v>0</v>
      </c>
      <c r="O37" s="69">
        <f t="shared" si="2"/>
        <v>0</v>
      </c>
      <c r="P37" s="69">
        <f t="shared" si="4"/>
        <v>8.9</v>
      </c>
      <c r="Q37" s="69">
        <f t="shared" si="3"/>
        <v>2</v>
      </c>
      <c r="R37" s="8" t="s">
        <v>236</v>
      </c>
    </row>
    <row r="38" spans="1:18" s="35" customFormat="1" ht="34.5" customHeight="1">
      <c r="A38" s="8" t="s">
        <v>237</v>
      </c>
      <c r="B38" s="8" t="s">
        <v>311</v>
      </c>
      <c r="C38" s="8" t="s">
        <v>174</v>
      </c>
      <c r="D38" s="8" t="s">
        <v>207</v>
      </c>
      <c r="E38" s="39">
        <v>1</v>
      </c>
      <c r="F38" s="71">
        <v>1</v>
      </c>
      <c r="G38" s="40">
        <v>1</v>
      </c>
      <c r="H38" s="38">
        <v>1</v>
      </c>
      <c r="I38" s="8" t="s">
        <v>346</v>
      </c>
      <c r="J38" s="8" t="s">
        <v>345</v>
      </c>
      <c r="K38" s="8" t="s">
        <v>347</v>
      </c>
      <c r="L38" s="70">
        <v>10</v>
      </c>
      <c r="M38" s="69">
        <f t="shared" si="0"/>
        <v>1.1</v>
      </c>
      <c r="N38" s="69">
        <f t="shared" si="1"/>
        <v>0</v>
      </c>
      <c r="O38" s="69">
        <f t="shared" si="2"/>
        <v>0</v>
      </c>
      <c r="P38" s="69">
        <f t="shared" si="4"/>
        <v>8.9</v>
      </c>
      <c r="Q38" s="69">
        <f t="shared" si="3"/>
        <v>2</v>
      </c>
      <c r="R38" s="8" t="s">
        <v>237</v>
      </c>
    </row>
    <row r="39" spans="1:18" s="35" customFormat="1" ht="34.5" customHeight="1">
      <c r="A39" s="8" t="s">
        <v>238</v>
      </c>
      <c r="B39" s="8" t="s">
        <v>311</v>
      </c>
      <c r="C39" s="8" t="s">
        <v>174</v>
      </c>
      <c r="D39" s="8" t="s">
        <v>207</v>
      </c>
      <c r="E39" s="39">
        <v>1</v>
      </c>
      <c r="F39" s="71">
        <v>1</v>
      </c>
      <c r="G39" s="40">
        <v>1</v>
      </c>
      <c r="H39" s="38">
        <v>1</v>
      </c>
      <c r="I39" s="8" t="s">
        <v>346</v>
      </c>
      <c r="J39" s="8" t="s">
        <v>345</v>
      </c>
      <c r="K39" s="8" t="s">
        <v>347</v>
      </c>
      <c r="L39" s="70">
        <v>10</v>
      </c>
      <c r="M39" s="69">
        <f t="shared" si="0"/>
        <v>1.1</v>
      </c>
      <c r="N39" s="69">
        <f t="shared" si="1"/>
        <v>0</v>
      </c>
      <c r="O39" s="69">
        <f t="shared" si="2"/>
        <v>0</v>
      </c>
      <c r="P39" s="69">
        <f t="shared" si="4"/>
        <v>8.9</v>
      </c>
      <c r="Q39" s="69">
        <f t="shared" si="3"/>
        <v>2</v>
      </c>
      <c r="R39" s="8" t="s">
        <v>238</v>
      </c>
    </row>
    <row r="40" spans="1:18" s="35" customFormat="1" ht="34.5" customHeight="1">
      <c r="A40" s="8" t="s">
        <v>239</v>
      </c>
      <c r="B40" s="8" t="s">
        <v>311</v>
      </c>
      <c r="C40" s="8" t="s">
        <v>174</v>
      </c>
      <c r="D40" s="8" t="s">
        <v>207</v>
      </c>
      <c r="E40" s="39">
        <v>1</v>
      </c>
      <c r="F40" s="71">
        <v>1</v>
      </c>
      <c r="G40" s="40">
        <v>1</v>
      </c>
      <c r="H40" s="38">
        <v>1</v>
      </c>
      <c r="I40" s="8" t="s">
        <v>346</v>
      </c>
      <c r="J40" s="8" t="s">
        <v>345</v>
      </c>
      <c r="K40" s="8" t="s">
        <v>347</v>
      </c>
      <c r="L40" s="70">
        <v>10</v>
      </c>
      <c r="M40" s="69">
        <f t="shared" si="0"/>
        <v>1.1</v>
      </c>
      <c r="N40" s="69">
        <f t="shared" si="1"/>
        <v>0</v>
      </c>
      <c r="O40" s="69">
        <f t="shared" si="2"/>
        <v>0</v>
      </c>
      <c r="P40" s="69">
        <f t="shared" si="4"/>
        <v>8.9</v>
      </c>
      <c r="Q40" s="69">
        <f t="shared" si="3"/>
        <v>2</v>
      </c>
      <c r="R40" s="8" t="s">
        <v>239</v>
      </c>
    </row>
    <row r="41" spans="1:18" s="35" customFormat="1" ht="34.5" customHeight="1">
      <c r="A41" s="8" t="s">
        <v>240</v>
      </c>
      <c r="B41" s="8" t="s">
        <v>311</v>
      </c>
      <c r="C41" s="8" t="s">
        <v>174</v>
      </c>
      <c r="D41" s="8" t="s">
        <v>207</v>
      </c>
      <c r="E41" s="39">
        <v>1</v>
      </c>
      <c r="F41" s="71">
        <v>1</v>
      </c>
      <c r="G41" s="40">
        <v>1</v>
      </c>
      <c r="H41" s="38">
        <v>1</v>
      </c>
      <c r="I41" s="8" t="s">
        <v>346</v>
      </c>
      <c r="J41" s="8" t="s">
        <v>345</v>
      </c>
      <c r="K41" s="8" t="s">
        <v>347</v>
      </c>
      <c r="L41" s="70">
        <v>10</v>
      </c>
      <c r="M41" s="69">
        <f t="shared" si="0"/>
        <v>1.1</v>
      </c>
      <c r="N41" s="69">
        <f t="shared" si="1"/>
        <v>0</v>
      </c>
      <c r="O41" s="69">
        <f t="shared" si="2"/>
        <v>0</v>
      </c>
      <c r="P41" s="69">
        <f t="shared" si="4"/>
        <v>8.9</v>
      </c>
      <c r="Q41" s="69">
        <f t="shared" si="3"/>
        <v>2</v>
      </c>
      <c r="R41" s="8" t="s">
        <v>240</v>
      </c>
    </row>
    <row r="42" spans="1:18" s="35" customFormat="1" ht="34.5" customHeight="1">
      <c r="A42" s="8" t="s">
        <v>241</v>
      </c>
      <c r="B42" s="8" t="s">
        <v>311</v>
      </c>
      <c r="C42" s="8" t="s">
        <v>174</v>
      </c>
      <c r="D42" s="8" t="s">
        <v>175</v>
      </c>
      <c r="E42" s="39">
        <v>1</v>
      </c>
      <c r="F42" s="71">
        <v>1</v>
      </c>
      <c r="G42" s="40">
        <v>1</v>
      </c>
      <c r="H42" s="38">
        <v>1</v>
      </c>
      <c r="I42" s="8" t="s">
        <v>346</v>
      </c>
      <c r="J42" s="8" t="s">
        <v>345</v>
      </c>
      <c r="K42" s="8" t="s">
        <v>347</v>
      </c>
      <c r="L42" s="70">
        <v>10</v>
      </c>
      <c r="M42" s="69">
        <f t="shared" si="0"/>
        <v>0</v>
      </c>
      <c r="N42" s="69">
        <f t="shared" si="1"/>
        <v>0</v>
      </c>
      <c r="O42" s="69">
        <f t="shared" si="2"/>
        <v>0</v>
      </c>
      <c r="P42" s="69">
        <f t="shared" si="4"/>
        <v>10</v>
      </c>
      <c r="Q42" s="69">
        <f t="shared" si="3"/>
        <v>0</v>
      </c>
      <c r="R42" s="8" t="s">
        <v>241</v>
      </c>
    </row>
    <row r="43" spans="1:18" s="35" customFormat="1" ht="34.5" customHeight="1">
      <c r="A43" s="8" t="s">
        <v>242</v>
      </c>
      <c r="B43" s="8" t="s">
        <v>311</v>
      </c>
      <c r="C43" s="8" t="s">
        <v>174</v>
      </c>
      <c r="D43" s="8" t="s">
        <v>175</v>
      </c>
      <c r="E43" s="39">
        <v>1</v>
      </c>
      <c r="F43" s="71">
        <v>1</v>
      </c>
      <c r="G43" s="40">
        <v>1</v>
      </c>
      <c r="H43" s="38">
        <v>1</v>
      </c>
      <c r="I43" s="8" t="s">
        <v>346</v>
      </c>
      <c r="J43" s="8" t="s">
        <v>345</v>
      </c>
      <c r="K43" s="8" t="s">
        <v>347</v>
      </c>
      <c r="L43" s="70">
        <v>10</v>
      </c>
      <c r="M43" s="69">
        <f t="shared" si="0"/>
        <v>0</v>
      </c>
      <c r="N43" s="69">
        <f t="shared" si="1"/>
        <v>0</v>
      </c>
      <c r="O43" s="69">
        <f t="shared" si="2"/>
        <v>0</v>
      </c>
      <c r="P43" s="69">
        <f t="shared" si="4"/>
        <v>10</v>
      </c>
      <c r="Q43" s="69">
        <f t="shared" si="3"/>
        <v>0</v>
      </c>
      <c r="R43" s="8" t="s">
        <v>242</v>
      </c>
    </row>
    <row r="44" spans="1:18" s="35" customFormat="1" ht="34.5" customHeight="1">
      <c r="A44" s="8" t="s">
        <v>243</v>
      </c>
      <c r="B44" s="8" t="s">
        <v>311</v>
      </c>
      <c r="C44" s="8" t="s">
        <v>174</v>
      </c>
      <c r="D44" s="8" t="s">
        <v>175</v>
      </c>
      <c r="E44" s="39">
        <v>1</v>
      </c>
      <c r="F44" s="71">
        <v>1</v>
      </c>
      <c r="G44" s="40">
        <v>1</v>
      </c>
      <c r="H44" s="38">
        <v>1</v>
      </c>
      <c r="I44" s="8" t="s">
        <v>346</v>
      </c>
      <c r="J44" s="8" t="s">
        <v>345</v>
      </c>
      <c r="K44" s="8" t="s">
        <v>347</v>
      </c>
      <c r="L44" s="70">
        <v>10</v>
      </c>
      <c r="M44" s="69">
        <f t="shared" si="0"/>
        <v>0</v>
      </c>
      <c r="N44" s="69">
        <f t="shared" si="1"/>
        <v>0</v>
      </c>
      <c r="O44" s="69">
        <f t="shared" si="2"/>
        <v>0</v>
      </c>
      <c r="P44" s="69">
        <f t="shared" si="4"/>
        <v>10</v>
      </c>
      <c r="Q44" s="69">
        <f t="shared" si="3"/>
        <v>0</v>
      </c>
      <c r="R44" s="8" t="s">
        <v>243</v>
      </c>
    </row>
    <row r="45" spans="1:18" s="35" customFormat="1" ht="34.5" customHeight="1">
      <c r="A45" s="8" t="s">
        <v>244</v>
      </c>
      <c r="B45" s="8" t="s">
        <v>311</v>
      </c>
      <c r="C45" s="8" t="s">
        <v>174</v>
      </c>
      <c r="D45" s="8" t="s">
        <v>175</v>
      </c>
      <c r="E45" s="39">
        <v>1</v>
      </c>
      <c r="F45" s="71">
        <v>1</v>
      </c>
      <c r="G45" s="40">
        <v>1</v>
      </c>
      <c r="H45" s="38">
        <v>1</v>
      </c>
      <c r="I45" s="8" t="s">
        <v>346</v>
      </c>
      <c r="J45" s="8" t="s">
        <v>345</v>
      </c>
      <c r="K45" s="8" t="s">
        <v>347</v>
      </c>
      <c r="L45" s="70">
        <v>10</v>
      </c>
      <c r="M45" s="69">
        <f t="shared" si="0"/>
        <v>0</v>
      </c>
      <c r="N45" s="69">
        <f t="shared" si="1"/>
        <v>0</v>
      </c>
      <c r="O45" s="69">
        <f t="shared" si="2"/>
        <v>0</v>
      </c>
      <c r="P45" s="69">
        <f t="shared" si="4"/>
        <v>10</v>
      </c>
      <c r="Q45" s="69">
        <f t="shared" si="3"/>
        <v>0</v>
      </c>
      <c r="R45" s="8" t="s">
        <v>244</v>
      </c>
    </row>
    <row r="46" spans="1:18" s="35" customFormat="1" ht="34.5" customHeight="1">
      <c r="A46" s="8" t="s">
        <v>245</v>
      </c>
      <c r="B46" s="8" t="s">
        <v>311</v>
      </c>
      <c r="C46" s="8" t="s">
        <v>174</v>
      </c>
      <c r="D46" s="8" t="s">
        <v>175</v>
      </c>
      <c r="E46" s="39">
        <v>1</v>
      </c>
      <c r="F46" s="71">
        <v>1</v>
      </c>
      <c r="G46" s="40">
        <v>1</v>
      </c>
      <c r="H46" s="38">
        <v>1</v>
      </c>
      <c r="I46" s="8" t="s">
        <v>346</v>
      </c>
      <c r="J46" s="8" t="s">
        <v>345</v>
      </c>
      <c r="K46" s="8" t="s">
        <v>347</v>
      </c>
      <c r="L46" s="70">
        <v>10</v>
      </c>
      <c r="M46" s="69">
        <f t="shared" si="0"/>
        <v>0</v>
      </c>
      <c r="N46" s="69">
        <f t="shared" si="1"/>
        <v>0</v>
      </c>
      <c r="O46" s="69">
        <f t="shared" si="2"/>
        <v>0</v>
      </c>
      <c r="P46" s="69">
        <f t="shared" si="4"/>
        <v>10</v>
      </c>
      <c r="Q46" s="69">
        <f t="shared" si="3"/>
        <v>0</v>
      </c>
      <c r="R46" s="8" t="s">
        <v>245</v>
      </c>
    </row>
    <row r="47" spans="1:18" s="35" customFormat="1" ht="34.5" customHeight="1">
      <c r="A47" s="8" t="s">
        <v>246</v>
      </c>
      <c r="B47" s="8" t="s">
        <v>311</v>
      </c>
      <c r="C47" s="8" t="s">
        <v>174</v>
      </c>
      <c r="D47" s="8" t="s">
        <v>175</v>
      </c>
      <c r="E47" s="39">
        <v>1</v>
      </c>
      <c r="F47" s="71">
        <v>1</v>
      </c>
      <c r="G47" s="40">
        <v>1</v>
      </c>
      <c r="H47" s="38">
        <v>1</v>
      </c>
      <c r="I47" s="8" t="s">
        <v>346</v>
      </c>
      <c r="J47" s="8" t="s">
        <v>345</v>
      </c>
      <c r="K47" s="8" t="s">
        <v>347</v>
      </c>
      <c r="L47" s="70">
        <v>10</v>
      </c>
      <c r="M47" s="69">
        <f t="shared" si="0"/>
        <v>0</v>
      </c>
      <c r="N47" s="69">
        <f t="shared" si="1"/>
        <v>0</v>
      </c>
      <c r="O47" s="69">
        <f t="shared" si="2"/>
        <v>0</v>
      </c>
      <c r="P47" s="69">
        <f t="shared" si="4"/>
        <v>10</v>
      </c>
      <c r="Q47" s="69">
        <f t="shared" si="3"/>
        <v>0</v>
      </c>
      <c r="R47" s="8" t="s">
        <v>246</v>
      </c>
    </row>
    <row r="48" spans="1:18" s="35" customFormat="1" ht="34.5" customHeight="1">
      <c r="A48" s="8" t="s">
        <v>247</v>
      </c>
      <c r="B48" s="8" t="s">
        <v>311</v>
      </c>
      <c r="C48" s="8" t="s">
        <v>174</v>
      </c>
      <c r="D48" s="8" t="s">
        <v>176</v>
      </c>
      <c r="E48" s="39">
        <v>1</v>
      </c>
      <c r="F48" s="71">
        <v>1</v>
      </c>
      <c r="G48" s="40">
        <v>1</v>
      </c>
      <c r="H48" s="38">
        <v>1</v>
      </c>
      <c r="I48" s="8" t="s">
        <v>346</v>
      </c>
      <c r="J48" s="8" t="s">
        <v>345</v>
      </c>
      <c r="K48" s="8" t="s">
        <v>347</v>
      </c>
      <c r="L48" s="70">
        <v>10</v>
      </c>
      <c r="M48" s="69">
        <f t="shared" si="0"/>
        <v>1.1</v>
      </c>
      <c r="N48" s="69">
        <f t="shared" si="1"/>
        <v>0</v>
      </c>
      <c r="O48" s="69">
        <f t="shared" si="2"/>
        <v>0</v>
      </c>
      <c r="P48" s="69">
        <f t="shared" si="4"/>
        <v>8.9</v>
      </c>
      <c r="Q48" s="69">
        <f t="shared" si="3"/>
        <v>2</v>
      </c>
      <c r="R48" s="8" t="s">
        <v>247</v>
      </c>
    </row>
    <row r="49" spans="1:18" s="35" customFormat="1" ht="34.5" customHeight="1">
      <c r="A49" s="8" t="s">
        <v>248</v>
      </c>
      <c r="B49" s="8" t="s">
        <v>311</v>
      </c>
      <c r="C49" s="8" t="s">
        <v>174</v>
      </c>
      <c r="D49" s="8" t="s">
        <v>176</v>
      </c>
      <c r="E49" s="39">
        <v>1</v>
      </c>
      <c r="F49" s="71">
        <v>1</v>
      </c>
      <c r="G49" s="40">
        <v>1</v>
      </c>
      <c r="H49" s="38">
        <v>1</v>
      </c>
      <c r="I49" s="8" t="s">
        <v>346</v>
      </c>
      <c r="J49" s="8" t="s">
        <v>345</v>
      </c>
      <c r="K49" s="8" t="s">
        <v>347</v>
      </c>
      <c r="L49" s="70">
        <v>10</v>
      </c>
      <c r="M49" s="69">
        <f t="shared" si="0"/>
        <v>1.1</v>
      </c>
      <c r="N49" s="69">
        <f t="shared" si="1"/>
        <v>0</v>
      </c>
      <c r="O49" s="69">
        <f t="shared" si="2"/>
        <v>0</v>
      </c>
      <c r="P49" s="69">
        <f t="shared" si="4"/>
        <v>8.9</v>
      </c>
      <c r="Q49" s="69">
        <f t="shared" si="3"/>
        <v>2</v>
      </c>
      <c r="R49" s="8" t="s">
        <v>248</v>
      </c>
    </row>
    <row r="50" spans="1:18" s="35" customFormat="1" ht="34.5" customHeight="1">
      <c r="A50" s="8" t="s">
        <v>249</v>
      </c>
      <c r="B50" s="8" t="s">
        <v>311</v>
      </c>
      <c r="C50" s="8" t="s">
        <v>174</v>
      </c>
      <c r="D50" s="8" t="s">
        <v>176</v>
      </c>
      <c r="E50" s="39">
        <v>1</v>
      </c>
      <c r="F50" s="71">
        <v>1</v>
      </c>
      <c r="G50" s="40">
        <v>1</v>
      </c>
      <c r="H50" s="38">
        <v>1</v>
      </c>
      <c r="I50" s="8" t="s">
        <v>346</v>
      </c>
      <c r="J50" s="8" t="s">
        <v>345</v>
      </c>
      <c r="K50" s="8" t="s">
        <v>347</v>
      </c>
      <c r="L50" s="70">
        <v>10</v>
      </c>
      <c r="M50" s="69">
        <f t="shared" si="0"/>
        <v>1.1</v>
      </c>
      <c r="N50" s="69">
        <f t="shared" si="1"/>
        <v>0</v>
      </c>
      <c r="O50" s="69">
        <f t="shared" si="2"/>
        <v>0</v>
      </c>
      <c r="P50" s="69">
        <f t="shared" si="4"/>
        <v>8.9</v>
      </c>
      <c r="Q50" s="69">
        <f t="shared" si="3"/>
        <v>2</v>
      </c>
      <c r="R50" s="8" t="s">
        <v>249</v>
      </c>
    </row>
    <row r="51" spans="1:18" s="35" customFormat="1" ht="34.5" customHeight="1">
      <c r="A51" s="8" t="s">
        <v>250</v>
      </c>
      <c r="B51" s="8" t="s">
        <v>311</v>
      </c>
      <c r="C51" s="8" t="s">
        <v>174</v>
      </c>
      <c r="D51" s="8" t="s">
        <v>176</v>
      </c>
      <c r="E51" s="39">
        <v>1</v>
      </c>
      <c r="F51" s="71">
        <v>1</v>
      </c>
      <c r="G51" s="40">
        <v>1</v>
      </c>
      <c r="H51" s="38">
        <v>1</v>
      </c>
      <c r="I51" s="8" t="s">
        <v>346</v>
      </c>
      <c r="J51" s="8" t="s">
        <v>345</v>
      </c>
      <c r="K51" s="8" t="s">
        <v>347</v>
      </c>
      <c r="L51" s="70">
        <v>10</v>
      </c>
      <c r="M51" s="69">
        <f t="shared" si="0"/>
        <v>1.1</v>
      </c>
      <c r="N51" s="69">
        <f t="shared" si="1"/>
        <v>0</v>
      </c>
      <c r="O51" s="69">
        <f t="shared" si="2"/>
        <v>0</v>
      </c>
      <c r="P51" s="69">
        <f t="shared" si="4"/>
        <v>8.9</v>
      </c>
      <c r="Q51" s="69">
        <f t="shared" si="3"/>
        <v>2</v>
      </c>
      <c r="R51" s="8" t="s">
        <v>250</v>
      </c>
    </row>
    <row r="52" spans="1:18" s="35" customFormat="1" ht="34.5" customHeight="1">
      <c r="A52" s="8" t="s">
        <v>251</v>
      </c>
      <c r="B52" s="8" t="s">
        <v>311</v>
      </c>
      <c r="C52" s="8" t="s">
        <v>174</v>
      </c>
      <c r="D52" s="8" t="s">
        <v>176</v>
      </c>
      <c r="E52" s="39">
        <v>1</v>
      </c>
      <c r="F52" s="71">
        <v>1</v>
      </c>
      <c r="G52" s="40">
        <v>1</v>
      </c>
      <c r="H52" s="38">
        <v>1</v>
      </c>
      <c r="I52" s="8" t="s">
        <v>346</v>
      </c>
      <c r="J52" s="8" t="s">
        <v>345</v>
      </c>
      <c r="K52" s="8" t="s">
        <v>347</v>
      </c>
      <c r="L52" s="70">
        <v>10</v>
      </c>
      <c r="M52" s="69">
        <f t="shared" si="0"/>
        <v>1.1</v>
      </c>
      <c r="N52" s="69">
        <f t="shared" si="1"/>
        <v>0</v>
      </c>
      <c r="O52" s="69">
        <f t="shared" si="2"/>
        <v>0</v>
      </c>
      <c r="P52" s="69">
        <f t="shared" si="4"/>
        <v>8.9</v>
      </c>
      <c r="Q52" s="69">
        <f t="shared" si="3"/>
        <v>2</v>
      </c>
      <c r="R52" s="8" t="s">
        <v>251</v>
      </c>
    </row>
    <row r="53" spans="1:18" s="35" customFormat="1" ht="34.5" customHeight="1">
      <c r="A53" s="8" t="s">
        <v>252</v>
      </c>
      <c r="B53" s="8" t="s">
        <v>311</v>
      </c>
      <c r="C53" s="8" t="s">
        <v>174</v>
      </c>
      <c r="D53" s="8" t="s">
        <v>176</v>
      </c>
      <c r="E53" s="39">
        <v>1</v>
      </c>
      <c r="F53" s="71">
        <v>1</v>
      </c>
      <c r="G53" s="40">
        <v>1</v>
      </c>
      <c r="H53" s="38">
        <v>1</v>
      </c>
      <c r="I53" s="8" t="s">
        <v>346</v>
      </c>
      <c r="J53" s="8" t="s">
        <v>345</v>
      </c>
      <c r="K53" s="8" t="s">
        <v>347</v>
      </c>
      <c r="L53" s="70">
        <v>10</v>
      </c>
      <c r="M53" s="69">
        <f t="shared" si="0"/>
        <v>1.1</v>
      </c>
      <c r="N53" s="69">
        <f t="shared" si="1"/>
        <v>0</v>
      </c>
      <c r="O53" s="69">
        <f t="shared" si="2"/>
        <v>0</v>
      </c>
      <c r="P53" s="69">
        <f t="shared" si="4"/>
        <v>8.9</v>
      </c>
      <c r="Q53" s="69">
        <f t="shared" si="3"/>
        <v>2</v>
      </c>
      <c r="R53" s="8" t="s">
        <v>252</v>
      </c>
    </row>
    <row r="54" spans="1:18" s="35" customFormat="1" ht="34.5" customHeight="1">
      <c r="A54" s="8" t="s">
        <v>253</v>
      </c>
      <c r="B54" s="8" t="s">
        <v>311</v>
      </c>
      <c r="C54" s="8" t="s">
        <v>174</v>
      </c>
      <c r="D54" s="8" t="s">
        <v>178</v>
      </c>
      <c r="E54" s="39">
        <v>1</v>
      </c>
      <c r="F54" s="71">
        <v>1</v>
      </c>
      <c r="G54" s="40">
        <v>1</v>
      </c>
      <c r="H54" s="38">
        <v>1</v>
      </c>
      <c r="I54" s="8" t="s">
        <v>346</v>
      </c>
      <c r="J54" s="8" t="s">
        <v>345</v>
      </c>
      <c r="K54" s="8" t="s">
        <v>347</v>
      </c>
      <c r="L54" s="70">
        <v>10</v>
      </c>
      <c r="M54" s="69">
        <f t="shared" si="0"/>
        <v>1.1</v>
      </c>
      <c r="N54" s="69">
        <f t="shared" si="1"/>
        <v>0</v>
      </c>
      <c r="O54" s="69">
        <f t="shared" si="2"/>
        <v>0</v>
      </c>
      <c r="P54" s="69">
        <f t="shared" si="4"/>
        <v>8.9</v>
      </c>
      <c r="Q54" s="69">
        <f t="shared" si="3"/>
        <v>2</v>
      </c>
      <c r="R54" s="8" t="s">
        <v>253</v>
      </c>
    </row>
    <row r="55" spans="1:18" s="35" customFormat="1" ht="34.5" customHeight="1">
      <c r="A55" s="8" t="s">
        <v>254</v>
      </c>
      <c r="B55" s="8" t="s">
        <v>311</v>
      </c>
      <c r="C55" s="8" t="s">
        <v>174</v>
      </c>
      <c r="D55" s="8" t="s">
        <v>178</v>
      </c>
      <c r="E55" s="39">
        <v>1</v>
      </c>
      <c r="F55" s="71">
        <v>1</v>
      </c>
      <c r="G55" s="40">
        <v>1</v>
      </c>
      <c r="H55" s="38">
        <v>1</v>
      </c>
      <c r="I55" s="8" t="s">
        <v>346</v>
      </c>
      <c r="J55" s="8" t="s">
        <v>345</v>
      </c>
      <c r="K55" s="8" t="s">
        <v>347</v>
      </c>
      <c r="L55" s="70">
        <v>10</v>
      </c>
      <c r="M55" s="69">
        <f t="shared" si="0"/>
        <v>1.1</v>
      </c>
      <c r="N55" s="69">
        <f t="shared" si="1"/>
        <v>0</v>
      </c>
      <c r="O55" s="69">
        <f t="shared" si="2"/>
        <v>0</v>
      </c>
      <c r="P55" s="69">
        <f t="shared" si="4"/>
        <v>8.9</v>
      </c>
      <c r="Q55" s="69">
        <f t="shared" si="3"/>
        <v>2</v>
      </c>
      <c r="R55" s="8" t="s">
        <v>254</v>
      </c>
    </row>
    <row r="56" spans="1:18" s="35" customFormat="1" ht="34.5" customHeight="1">
      <c r="A56" s="8" t="s">
        <v>255</v>
      </c>
      <c r="B56" s="8" t="s">
        <v>311</v>
      </c>
      <c r="C56" s="8" t="s">
        <v>174</v>
      </c>
      <c r="D56" s="8" t="s">
        <v>178</v>
      </c>
      <c r="E56" s="39">
        <v>1</v>
      </c>
      <c r="F56" s="71">
        <v>1</v>
      </c>
      <c r="G56" s="40">
        <v>1</v>
      </c>
      <c r="H56" s="38">
        <v>1</v>
      </c>
      <c r="I56" s="8" t="s">
        <v>346</v>
      </c>
      <c r="J56" s="8" t="s">
        <v>345</v>
      </c>
      <c r="K56" s="8" t="s">
        <v>347</v>
      </c>
      <c r="L56" s="70">
        <v>10</v>
      </c>
      <c r="M56" s="69">
        <f t="shared" si="0"/>
        <v>1.1</v>
      </c>
      <c r="N56" s="69">
        <f t="shared" si="1"/>
        <v>0</v>
      </c>
      <c r="O56" s="69">
        <f t="shared" si="2"/>
        <v>0</v>
      </c>
      <c r="P56" s="69">
        <f t="shared" si="4"/>
        <v>8.9</v>
      </c>
      <c r="Q56" s="69">
        <f t="shared" si="3"/>
        <v>2</v>
      </c>
      <c r="R56" s="8" t="s">
        <v>255</v>
      </c>
    </row>
    <row r="57" spans="1:18" s="35" customFormat="1" ht="34.5" customHeight="1">
      <c r="A57" s="8" t="s">
        <v>256</v>
      </c>
      <c r="B57" s="8" t="s">
        <v>311</v>
      </c>
      <c r="C57" s="8" t="s">
        <v>174</v>
      </c>
      <c r="D57" s="8" t="s">
        <v>178</v>
      </c>
      <c r="E57" s="39">
        <v>1</v>
      </c>
      <c r="F57" s="71">
        <v>1</v>
      </c>
      <c r="G57" s="40">
        <v>1</v>
      </c>
      <c r="H57" s="38">
        <v>1</v>
      </c>
      <c r="I57" s="8" t="s">
        <v>346</v>
      </c>
      <c r="J57" s="8" t="s">
        <v>345</v>
      </c>
      <c r="K57" s="8" t="s">
        <v>347</v>
      </c>
      <c r="L57" s="70">
        <v>10</v>
      </c>
      <c r="M57" s="69">
        <f t="shared" si="0"/>
        <v>1.1</v>
      </c>
      <c r="N57" s="69">
        <f t="shared" si="1"/>
        <v>0</v>
      </c>
      <c r="O57" s="69">
        <f t="shared" si="2"/>
        <v>0</v>
      </c>
      <c r="P57" s="69">
        <f t="shared" si="4"/>
        <v>8.9</v>
      </c>
      <c r="Q57" s="69">
        <f t="shared" si="3"/>
        <v>2</v>
      </c>
      <c r="R57" s="8" t="s">
        <v>256</v>
      </c>
    </row>
    <row r="58" spans="1:18" s="35" customFormat="1" ht="34.5" customHeight="1">
      <c r="A58" s="8" t="s">
        <v>257</v>
      </c>
      <c r="B58" s="8" t="s">
        <v>311</v>
      </c>
      <c r="C58" s="8" t="s">
        <v>174</v>
      </c>
      <c r="D58" s="8" t="s">
        <v>178</v>
      </c>
      <c r="E58" s="39">
        <v>1</v>
      </c>
      <c r="F58" s="71">
        <v>1</v>
      </c>
      <c r="G58" s="40">
        <v>1</v>
      </c>
      <c r="H58" s="38">
        <v>1</v>
      </c>
      <c r="I58" s="8" t="s">
        <v>346</v>
      </c>
      <c r="J58" s="8" t="s">
        <v>345</v>
      </c>
      <c r="K58" s="8" t="s">
        <v>347</v>
      </c>
      <c r="L58" s="70">
        <v>10</v>
      </c>
      <c r="M58" s="69">
        <f t="shared" si="0"/>
        <v>1.1</v>
      </c>
      <c r="N58" s="69">
        <f t="shared" si="1"/>
        <v>0</v>
      </c>
      <c r="O58" s="69">
        <f t="shared" si="2"/>
        <v>0</v>
      </c>
      <c r="P58" s="69">
        <f t="shared" si="4"/>
        <v>8.9</v>
      </c>
      <c r="Q58" s="69">
        <f t="shared" si="3"/>
        <v>2</v>
      </c>
      <c r="R58" s="8" t="s">
        <v>257</v>
      </c>
    </row>
    <row r="59" spans="1:18" s="35" customFormat="1" ht="34.5" customHeight="1">
      <c r="A59" s="8" t="s">
        <v>258</v>
      </c>
      <c r="B59" s="8" t="s">
        <v>311</v>
      </c>
      <c r="C59" s="8" t="s">
        <v>174</v>
      </c>
      <c r="D59" s="8" t="s">
        <v>178</v>
      </c>
      <c r="E59" s="39">
        <v>1</v>
      </c>
      <c r="F59" s="71">
        <v>1</v>
      </c>
      <c r="G59" s="40">
        <v>1</v>
      </c>
      <c r="H59" s="38">
        <v>1</v>
      </c>
      <c r="I59" s="8" t="s">
        <v>346</v>
      </c>
      <c r="J59" s="8" t="s">
        <v>345</v>
      </c>
      <c r="K59" s="8" t="s">
        <v>347</v>
      </c>
      <c r="L59" s="70">
        <v>10</v>
      </c>
      <c r="M59" s="69">
        <f t="shared" si="0"/>
        <v>1.1</v>
      </c>
      <c r="N59" s="69">
        <f t="shared" si="1"/>
        <v>0</v>
      </c>
      <c r="O59" s="69">
        <f t="shared" si="2"/>
        <v>0</v>
      </c>
      <c r="P59" s="69">
        <f t="shared" si="4"/>
        <v>8.9</v>
      </c>
      <c r="Q59" s="69">
        <f t="shared" si="3"/>
        <v>2</v>
      </c>
      <c r="R59" s="8" t="s">
        <v>258</v>
      </c>
    </row>
    <row r="60" spans="1:18" s="35" customFormat="1" ht="34.5" customHeight="1">
      <c r="A60" s="8" t="s">
        <v>259</v>
      </c>
      <c r="B60" s="8" t="s">
        <v>311</v>
      </c>
      <c r="C60" s="8" t="s">
        <v>174</v>
      </c>
      <c r="D60" s="8" t="s">
        <v>177</v>
      </c>
      <c r="E60" s="39">
        <v>1</v>
      </c>
      <c r="F60" s="71">
        <v>1</v>
      </c>
      <c r="G60" s="40">
        <v>1</v>
      </c>
      <c r="H60" s="38">
        <v>1</v>
      </c>
      <c r="I60" s="8" t="s">
        <v>346</v>
      </c>
      <c r="J60" s="8" t="s">
        <v>345</v>
      </c>
      <c r="K60" s="8" t="s">
        <v>347</v>
      </c>
      <c r="L60" s="70">
        <v>10</v>
      </c>
      <c r="M60" s="69">
        <f t="shared" si="0"/>
        <v>1.1</v>
      </c>
      <c r="N60" s="69">
        <f t="shared" si="1"/>
        <v>0.5</v>
      </c>
      <c r="O60" s="69">
        <f t="shared" si="2"/>
        <v>0</v>
      </c>
      <c r="P60" s="69">
        <f t="shared" si="4"/>
        <v>8.4</v>
      </c>
      <c r="Q60" s="69">
        <f t="shared" si="3"/>
        <v>2</v>
      </c>
      <c r="R60" s="8" t="s">
        <v>259</v>
      </c>
    </row>
    <row r="61" spans="1:18" s="35" customFormat="1" ht="34.5" customHeight="1">
      <c r="A61" s="8" t="s">
        <v>260</v>
      </c>
      <c r="B61" s="8" t="s">
        <v>311</v>
      </c>
      <c r="C61" s="8" t="s">
        <v>174</v>
      </c>
      <c r="D61" s="8" t="s">
        <v>177</v>
      </c>
      <c r="E61" s="39">
        <v>1</v>
      </c>
      <c r="F61" s="71">
        <v>1</v>
      </c>
      <c r="G61" s="40">
        <v>1</v>
      </c>
      <c r="H61" s="38">
        <v>1</v>
      </c>
      <c r="I61" s="8" t="s">
        <v>346</v>
      </c>
      <c r="J61" s="8" t="s">
        <v>345</v>
      </c>
      <c r="K61" s="8" t="s">
        <v>347</v>
      </c>
      <c r="L61" s="70">
        <v>10</v>
      </c>
      <c r="M61" s="69">
        <f t="shared" si="0"/>
        <v>1.1</v>
      </c>
      <c r="N61" s="69">
        <f t="shared" si="1"/>
        <v>0.5</v>
      </c>
      <c r="O61" s="69">
        <f t="shared" si="2"/>
        <v>0</v>
      </c>
      <c r="P61" s="69">
        <f t="shared" si="4"/>
        <v>8.4</v>
      </c>
      <c r="Q61" s="69">
        <f t="shared" si="3"/>
        <v>2</v>
      </c>
      <c r="R61" s="8" t="s">
        <v>260</v>
      </c>
    </row>
    <row r="62" spans="1:18" s="35" customFormat="1" ht="34.5" customHeight="1">
      <c r="A62" s="8" t="s">
        <v>261</v>
      </c>
      <c r="B62" s="8" t="s">
        <v>311</v>
      </c>
      <c r="C62" s="8" t="s">
        <v>174</v>
      </c>
      <c r="D62" s="8" t="s">
        <v>177</v>
      </c>
      <c r="E62" s="39">
        <v>1</v>
      </c>
      <c r="F62" s="71">
        <v>1</v>
      </c>
      <c r="G62" s="40">
        <v>1</v>
      </c>
      <c r="H62" s="38">
        <v>1</v>
      </c>
      <c r="I62" s="8" t="s">
        <v>346</v>
      </c>
      <c r="J62" s="8" t="s">
        <v>345</v>
      </c>
      <c r="K62" s="8" t="s">
        <v>347</v>
      </c>
      <c r="L62" s="70">
        <v>10</v>
      </c>
      <c r="M62" s="69">
        <f t="shared" si="0"/>
        <v>1.1</v>
      </c>
      <c r="N62" s="69">
        <f t="shared" si="1"/>
        <v>0.5</v>
      </c>
      <c r="O62" s="69">
        <f t="shared" si="2"/>
        <v>0</v>
      </c>
      <c r="P62" s="69">
        <f t="shared" si="4"/>
        <v>8.4</v>
      </c>
      <c r="Q62" s="69">
        <f t="shared" si="3"/>
        <v>2</v>
      </c>
      <c r="R62" s="8" t="s">
        <v>261</v>
      </c>
    </row>
    <row r="63" spans="1:18" s="35" customFormat="1" ht="34.5" customHeight="1">
      <c r="A63" s="8" t="s">
        <v>262</v>
      </c>
      <c r="B63" s="8" t="s">
        <v>311</v>
      </c>
      <c r="C63" s="8" t="s">
        <v>174</v>
      </c>
      <c r="D63" s="8" t="s">
        <v>177</v>
      </c>
      <c r="E63" s="39">
        <v>1</v>
      </c>
      <c r="F63" s="71">
        <v>1</v>
      </c>
      <c r="G63" s="40">
        <v>1</v>
      </c>
      <c r="H63" s="38">
        <v>1</v>
      </c>
      <c r="I63" s="8" t="s">
        <v>346</v>
      </c>
      <c r="J63" s="8" t="s">
        <v>345</v>
      </c>
      <c r="K63" s="8" t="s">
        <v>347</v>
      </c>
      <c r="L63" s="70">
        <v>10</v>
      </c>
      <c r="M63" s="69">
        <f t="shared" si="0"/>
        <v>1.1</v>
      </c>
      <c r="N63" s="69">
        <f t="shared" si="1"/>
        <v>0.5</v>
      </c>
      <c r="O63" s="69">
        <f t="shared" si="2"/>
        <v>0</v>
      </c>
      <c r="P63" s="69">
        <f t="shared" si="4"/>
        <v>8.4</v>
      </c>
      <c r="Q63" s="69">
        <f t="shared" si="3"/>
        <v>2</v>
      </c>
      <c r="R63" s="8" t="s">
        <v>262</v>
      </c>
    </row>
    <row r="64" spans="1:18" s="35" customFormat="1" ht="34.5" customHeight="1">
      <c r="A64" s="8" t="s">
        <v>263</v>
      </c>
      <c r="B64" s="8" t="s">
        <v>311</v>
      </c>
      <c r="C64" s="8" t="s">
        <v>174</v>
      </c>
      <c r="D64" s="8" t="s">
        <v>177</v>
      </c>
      <c r="E64" s="39">
        <v>1</v>
      </c>
      <c r="F64" s="71">
        <v>1</v>
      </c>
      <c r="G64" s="40">
        <v>1</v>
      </c>
      <c r="H64" s="38">
        <v>1</v>
      </c>
      <c r="I64" s="8" t="s">
        <v>346</v>
      </c>
      <c r="J64" s="8" t="s">
        <v>345</v>
      </c>
      <c r="K64" s="8" t="s">
        <v>347</v>
      </c>
      <c r="L64" s="70">
        <v>10</v>
      </c>
      <c r="M64" s="69">
        <f t="shared" si="0"/>
        <v>1.1</v>
      </c>
      <c r="N64" s="69">
        <f t="shared" si="1"/>
        <v>0.5</v>
      </c>
      <c r="O64" s="69">
        <f t="shared" si="2"/>
        <v>0</v>
      </c>
      <c r="P64" s="69">
        <f t="shared" si="4"/>
        <v>8.4</v>
      </c>
      <c r="Q64" s="69">
        <f t="shared" si="3"/>
        <v>2</v>
      </c>
      <c r="R64" s="8" t="s">
        <v>263</v>
      </c>
    </row>
    <row r="65" spans="1:18" s="35" customFormat="1" ht="34.5" customHeight="1">
      <c r="A65" s="8" t="s">
        <v>264</v>
      </c>
      <c r="B65" s="8" t="s">
        <v>311</v>
      </c>
      <c r="C65" s="8" t="s">
        <v>174</v>
      </c>
      <c r="D65" s="8" t="s">
        <v>177</v>
      </c>
      <c r="E65" s="39">
        <v>1</v>
      </c>
      <c r="F65" s="71">
        <v>1</v>
      </c>
      <c r="G65" s="40">
        <v>1</v>
      </c>
      <c r="H65" s="38">
        <v>1</v>
      </c>
      <c r="I65" s="8" t="s">
        <v>346</v>
      </c>
      <c r="J65" s="8" t="s">
        <v>345</v>
      </c>
      <c r="K65" s="8" t="s">
        <v>347</v>
      </c>
      <c r="L65" s="70">
        <v>10</v>
      </c>
      <c r="M65" s="69">
        <f t="shared" si="0"/>
        <v>1.1</v>
      </c>
      <c r="N65" s="69">
        <f t="shared" si="1"/>
        <v>0.5</v>
      </c>
      <c r="O65" s="69">
        <f t="shared" si="2"/>
        <v>0</v>
      </c>
      <c r="P65" s="69">
        <f t="shared" si="4"/>
        <v>8.4</v>
      </c>
      <c r="Q65" s="69">
        <f t="shared" si="3"/>
        <v>2</v>
      </c>
      <c r="R65" s="8" t="s">
        <v>264</v>
      </c>
    </row>
    <row r="66" spans="1:18" s="35" customFormat="1" ht="34.5" customHeight="1">
      <c r="A66" s="8" t="s">
        <v>265</v>
      </c>
      <c r="B66" s="8" t="s">
        <v>311</v>
      </c>
      <c r="C66" s="8" t="s">
        <v>174</v>
      </c>
      <c r="D66" s="8" t="s">
        <v>179</v>
      </c>
      <c r="E66" s="39">
        <v>1</v>
      </c>
      <c r="F66" s="71">
        <v>1</v>
      </c>
      <c r="G66" s="40">
        <v>1</v>
      </c>
      <c r="H66" s="38">
        <v>1</v>
      </c>
      <c r="I66" s="8" t="s">
        <v>346</v>
      </c>
      <c r="J66" s="8" t="s">
        <v>345</v>
      </c>
      <c r="K66" s="8" t="s">
        <v>347</v>
      </c>
      <c r="L66" s="70">
        <v>10</v>
      </c>
      <c r="M66" s="69">
        <f t="shared" si="0"/>
        <v>0</v>
      </c>
      <c r="N66" s="69">
        <f t="shared" si="1"/>
        <v>0</v>
      </c>
      <c r="O66" s="69">
        <f t="shared" si="2"/>
        <v>0</v>
      </c>
      <c r="P66" s="69">
        <f t="shared" si="4"/>
        <v>10</v>
      </c>
      <c r="Q66" s="69">
        <f t="shared" si="3"/>
        <v>0</v>
      </c>
      <c r="R66" s="8" t="s">
        <v>265</v>
      </c>
    </row>
    <row r="67" spans="1:18" s="35" customFormat="1" ht="34.5" customHeight="1">
      <c r="A67" s="8" t="s">
        <v>266</v>
      </c>
      <c r="B67" s="8" t="s">
        <v>311</v>
      </c>
      <c r="C67" s="8" t="s">
        <v>174</v>
      </c>
      <c r="D67" s="8" t="s">
        <v>179</v>
      </c>
      <c r="E67" s="39">
        <v>1</v>
      </c>
      <c r="F67" s="71">
        <v>1</v>
      </c>
      <c r="G67" s="40">
        <v>1</v>
      </c>
      <c r="H67" s="38">
        <v>1</v>
      </c>
      <c r="I67" s="8" t="s">
        <v>346</v>
      </c>
      <c r="J67" s="8" t="s">
        <v>345</v>
      </c>
      <c r="K67" s="8" t="s">
        <v>347</v>
      </c>
      <c r="L67" s="70">
        <v>10</v>
      </c>
      <c r="M67" s="69">
        <f t="shared" si="0"/>
        <v>0</v>
      </c>
      <c r="N67" s="69">
        <f t="shared" si="1"/>
        <v>0</v>
      </c>
      <c r="O67" s="69">
        <f t="shared" si="2"/>
        <v>0</v>
      </c>
      <c r="P67" s="69">
        <f t="shared" si="4"/>
        <v>10</v>
      </c>
      <c r="Q67" s="69">
        <f t="shared" si="3"/>
        <v>0</v>
      </c>
      <c r="R67" s="8" t="s">
        <v>266</v>
      </c>
    </row>
    <row r="68" spans="1:18" s="35" customFormat="1" ht="34.5" customHeight="1">
      <c r="A68" s="8" t="s">
        <v>267</v>
      </c>
      <c r="B68" s="8" t="s">
        <v>311</v>
      </c>
      <c r="C68" s="8" t="s">
        <v>174</v>
      </c>
      <c r="D68" s="8" t="s">
        <v>179</v>
      </c>
      <c r="E68" s="39">
        <v>1</v>
      </c>
      <c r="F68" s="71">
        <v>1</v>
      </c>
      <c r="G68" s="40">
        <v>1</v>
      </c>
      <c r="H68" s="38">
        <v>1</v>
      </c>
      <c r="I68" s="8" t="s">
        <v>346</v>
      </c>
      <c r="J68" s="8" t="s">
        <v>345</v>
      </c>
      <c r="K68" s="8" t="s">
        <v>347</v>
      </c>
      <c r="L68" s="70">
        <v>10</v>
      </c>
      <c r="M68" s="69">
        <f t="shared" si="0"/>
        <v>0</v>
      </c>
      <c r="N68" s="69">
        <f t="shared" si="1"/>
        <v>0</v>
      </c>
      <c r="O68" s="69">
        <f t="shared" si="2"/>
        <v>0</v>
      </c>
      <c r="P68" s="69">
        <f t="shared" si="4"/>
        <v>10</v>
      </c>
      <c r="Q68" s="69">
        <f t="shared" si="3"/>
        <v>0</v>
      </c>
      <c r="R68" s="8" t="s">
        <v>267</v>
      </c>
    </row>
    <row r="69" spans="1:18" s="35" customFormat="1" ht="34.5" customHeight="1">
      <c r="A69" s="8" t="s">
        <v>268</v>
      </c>
      <c r="B69" s="8" t="s">
        <v>311</v>
      </c>
      <c r="C69" s="8" t="s">
        <v>174</v>
      </c>
      <c r="D69" s="8" t="s">
        <v>179</v>
      </c>
      <c r="E69" s="39">
        <v>1</v>
      </c>
      <c r="F69" s="71">
        <v>1</v>
      </c>
      <c r="G69" s="40">
        <v>1</v>
      </c>
      <c r="H69" s="38">
        <v>1</v>
      </c>
      <c r="I69" s="8" t="s">
        <v>346</v>
      </c>
      <c r="J69" s="8" t="s">
        <v>345</v>
      </c>
      <c r="K69" s="8" t="s">
        <v>347</v>
      </c>
      <c r="L69" s="70">
        <v>10</v>
      </c>
      <c r="M69" s="69">
        <f t="shared" si="0"/>
        <v>0</v>
      </c>
      <c r="N69" s="69">
        <f t="shared" si="1"/>
        <v>0</v>
      </c>
      <c r="O69" s="69">
        <f t="shared" si="2"/>
        <v>0</v>
      </c>
      <c r="P69" s="69">
        <f t="shared" si="4"/>
        <v>10</v>
      </c>
      <c r="Q69" s="69">
        <f t="shared" si="3"/>
        <v>0</v>
      </c>
      <c r="R69" s="8" t="s">
        <v>268</v>
      </c>
    </row>
    <row r="70" spans="1:18" s="35" customFormat="1" ht="34.5" customHeight="1">
      <c r="A70" s="8" t="s">
        <v>269</v>
      </c>
      <c r="B70" s="8" t="s">
        <v>311</v>
      </c>
      <c r="C70" s="8" t="s">
        <v>174</v>
      </c>
      <c r="D70" s="8" t="s">
        <v>179</v>
      </c>
      <c r="E70" s="39">
        <v>1</v>
      </c>
      <c r="F70" s="71">
        <v>1</v>
      </c>
      <c r="G70" s="40">
        <v>1</v>
      </c>
      <c r="H70" s="38">
        <v>1</v>
      </c>
      <c r="I70" s="8" t="s">
        <v>346</v>
      </c>
      <c r="J70" s="8" t="s">
        <v>345</v>
      </c>
      <c r="K70" s="8" t="s">
        <v>347</v>
      </c>
      <c r="L70" s="70">
        <v>10</v>
      </c>
      <c r="M70" s="69">
        <f t="shared" si="0"/>
        <v>0</v>
      </c>
      <c r="N70" s="69">
        <f t="shared" si="1"/>
        <v>0</v>
      </c>
      <c r="O70" s="69">
        <f t="shared" si="2"/>
        <v>0</v>
      </c>
      <c r="P70" s="69">
        <f t="shared" si="4"/>
        <v>10</v>
      </c>
      <c r="Q70" s="69">
        <f t="shared" si="3"/>
        <v>0</v>
      </c>
      <c r="R70" s="8" t="s">
        <v>269</v>
      </c>
    </row>
    <row r="71" spans="1:18" s="35" customFormat="1" ht="34.5" customHeight="1">
      <c r="A71" s="8" t="s">
        <v>270</v>
      </c>
      <c r="B71" s="8" t="s">
        <v>311</v>
      </c>
      <c r="C71" s="8" t="s">
        <v>174</v>
      </c>
      <c r="D71" s="8" t="s">
        <v>179</v>
      </c>
      <c r="E71" s="39">
        <v>1</v>
      </c>
      <c r="F71" s="71">
        <v>1</v>
      </c>
      <c r="G71" s="40">
        <v>1</v>
      </c>
      <c r="H71" s="38">
        <v>1</v>
      </c>
      <c r="I71" s="8" t="s">
        <v>346</v>
      </c>
      <c r="J71" s="8" t="s">
        <v>345</v>
      </c>
      <c r="K71" s="8" t="s">
        <v>347</v>
      </c>
      <c r="L71" s="70">
        <v>10</v>
      </c>
      <c r="M71" s="69">
        <f aca="true" t="shared" si="5" ref="M71:M125">IF(D71="Outros: insento de INSS","Consultar GERCON",IF(D71="MONITOR",0,IF(D71="",0,(IF(D71="efetivo",0,IF(L71&lt;=5839.45,L71*11%,IF(L71&gt;5839.45,642.34)))))))</f>
        <v>0</v>
      </c>
      <c r="N71" s="69">
        <f aca="true" t="shared" si="6" ref="N71:N125">IF(D71="Outros: insento de INSS","Consultar GERCON",IF(D71="Outros: isento de ISS",0,IF(D71="MONITOR",0,IF(D71="",0,IF(D71="Reda",0,IF(D71="efetivo",0,IF(D71="cargo",0,SUM(L71*5%))))))))</f>
        <v>0</v>
      </c>
      <c r="O71" s="69">
        <f aca="true" t="shared" si="7" ref="O71:O125">IF(D71="",0,IF(D71="MONITOR",0,IF((L71-M71)&gt;4664.68,(L71-M71)*27.5%-869.36,IF((L71-M71)&gt;=3751.06,(L71-M71)*22.5%-636.13,IF((L71-M71)&gt;=2826.66,(L71-M71)*15%-354.8,IF((L71-M71)&gt;=1903.99,(L71-M71)*7.5%-142.8,IF((L71-M71)&lt;1903.99,0)))))))</f>
        <v>0</v>
      </c>
      <c r="P71" s="69">
        <f aca="true" t="shared" si="8" ref="P71:P125">L71-SUM(M71:O71)</f>
        <v>10</v>
      </c>
      <c r="Q71" s="69">
        <f aca="true" t="shared" si="9" ref="Q71:Q125">IF(D71="Outros: insento de INSS","Consultar GERCON",IF(M71=0,0,IF(M71&gt;0,L71*20%)))</f>
        <v>0</v>
      </c>
      <c r="R71" s="8" t="s">
        <v>270</v>
      </c>
    </row>
    <row r="72" spans="1:18" s="35" customFormat="1" ht="34.5" customHeight="1">
      <c r="A72" s="8" t="s">
        <v>271</v>
      </c>
      <c r="B72" s="8" t="s">
        <v>311</v>
      </c>
      <c r="C72" s="8" t="s">
        <v>174</v>
      </c>
      <c r="D72" s="8" t="s">
        <v>207</v>
      </c>
      <c r="E72" s="39">
        <v>1</v>
      </c>
      <c r="F72" s="71">
        <v>1</v>
      </c>
      <c r="G72" s="40">
        <v>1</v>
      </c>
      <c r="H72" s="38">
        <v>1</v>
      </c>
      <c r="I72" s="8" t="s">
        <v>346</v>
      </c>
      <c r="J72" s="8" t="s">
        <v>345</v>
      </c>
      <c r="K72" s="8" t="s">
        <v>347</v>
      </c>
      <c r="L72" s="70">
        <v>10</v>
      </c>
      <c r="M72" s="69">
        <f t="shared" si="5"/>
        <v>1.1</v>
      </c>
      <c r="N72" s="69">
        <f t="shared" si="6"/>
        <v>0</v>
      </c>
      <c r="O72" s="69">
        <f t="shared" si="7"/>
        <v>0</v>
      </c>
      <c r="P72" s="69">
        <f t="shared" si="8"/>
        <v>8.9</v>
      </c>
      <c r="Q72" s="69">
        <f t="shared" si="9"/>
        <v>2</v>
      </c>
      <c r="R72" s="8" t="s">
        <v>271</v>
      </c>
    </row>
    <row r="73" spans="1:18" s="35" customFormat="1" ht="34.5" customHeight="1">
      <c r="A73" s="8" t="s">
        <v>272</v>
      </c>
      <c r="B73" s="8" t="s">
        <v>311</v>
      </c>
      <c r="C73" s="8" t="s">
        <v>174</v>
      </c>
      <c r="D73" s="8" t="s">
        <v>207</v>
      </c>
      <c r="E73" s="39">
        <v>1</v>
      </c>
      <c r="F73" s="71">
        <v>1</v>
      </c>
      <c r="G73" s="40">
        <v>1</v>
      </c>
      <c r="H73" s="38">
        <v>1</v>
      </c>
      <c r="I73" s="8" t="s">
        <v>346</v>
      </c>
      <c r="J73" s="8" t="s">
        <v>345</v>
      </c>
      <c r="K73" s="8" t="s">
        <v>347</v>
      </c>
      <c r="L73" s="70">
        <v>10</v>
      </c>
      <c r="M73" s="69">
        <f t="shared" si="5"/>
        <v>1.1</v>
      </c>
      <c r="N73" s="69">
        <f t="shared" si="6"/>
        <v>0</v>
      </c>
      <c r="O73" s="69">
        <f t="shared" si="7"/>
        <v>0</v>
      </c>
      <c r="P73" s="69">
        <f t="shared" si="8"/>
        <v>8.9</v>
      </c>
      <c r="Q73" s="69">
        <f t="shared" si="9"/>
        <v>2</v>
      </c>
      <c r="R73" s="8" t="s">
        <v>272</v>
      </c>
    </row>
    <row r="74" spans="1:18" s="35" customFormat="1" ht="34.5" customHeight="1">
      <c r="A74" s="8" t="s">
        <v>273</v>
      </c>
      <c r="B74" s="8" t="s">
        <v>311</v>
      </c>
      <c r="C74" s="8" t="s">
        <v>174</v>
      </c>
      <c r="D74" s="8" t="s">
        <v>207</v>
      </c>
      <c r="E74" s="39">
        <v>1</v>
      </c>
      <c r="F74" s="71">
        <v>1</v>
      </c>
      <c r="G74" s="40">
        <v>1</v>
      </c>
      <c r="H74" s="38">
        <v>1</v>
      </c>
      <c r="I74" s="8" t="s">
        <v>346</v>
      </c>
      <c r="J74" s="8" t="s">
        <v>345</v>
      </c>
      <c r="K74" s="8" t="s">
        <v>347</v>
      </c>
      <c r="L74" s="70">
        <v>10</v>
      </c>
      <c r="M74" s="69">
        <f t="shared" si="5"/>
        <v>1.1</v>
      </c>
      <c r="N74" s="69">
        <f t="shared" si="6"/>
        <v>0</v>
      </c>
      <c r="O74" s="69">
        <f t="shared" si="7"/>
        <v>0</v>
      </c>
      <c r="P74" s="69">
        <f t="shared" si="8"/>
        <v>8.9</v>
      </c>
      <c r="Q74" s="69">
        <f t="shared" si="9"/>
        <v>2</v>
      </c>
      <c r="R74" s="8" t="s">
        <v>273</v>
      </c>
    </row>
    <row r="75" spans="1:18" s="35" customFormat="1" ht="34.5" customHeight="1">
      <c r="A75" s="8" t="s">
        <v>274</v>
      </c>
      <c r="B75" s="8" t="s">
        <v>311</v>
      </c>
      <c r="C75" s="8" t="s">
        <v>174</v>
      </c>
      <c r="D75" s="8" t="s">
        <v>207</v>
      </c>
      <c r="E75" s="39">
        <v>1</v>
      </c>
      <c r="F75" s="71">
        <v>1</v>
      </c>
      <c r="G75" s="40">
        <v>1</v>
      </c>
      <c r="H75" s="38">
        <v>1</v>
      </c>
      <c r="I75" s="8" t="s">
        <v>346</v>
      </c>
      <c r="J75" s="8" t="s">
        <v>345</v>
      </c>
      <c r="K75" s="8" t="s">
        <v>347</v>
      </c>
      <c r="L75" s="70">
        <v>10</v>
      </c>
      <c r="M75" s="69">
        <f t="shared" si="5"/>
        <v>1.1</v>
      </c>
      <c r="N75" s="69">
        <f t="shared" si="6"/>
        <v>0</v>
      </c>
      <c r="O75" s="69">
        <f t="shared" si="7"/>
        <v>0</v>
      </c>
      <c r="P75" s="69">
        <f t="shared" si="8"/>
        <v>8.9</v>
      </c>
      <c r="Q75" s="69">
        <f t="shared" si="9"/>
        <v>2</v>
      </c>
      <c r="R75" s="8" t="s">
        <v>274</v>
      </c>
    </row>
    <row r="76" spans="1:18" s="35" customFormat="1" ht="34.5" customHeight="1">
      <c r="A76" s="8" t="s">
        <v>275</v>
      </c>
      <c r="B76" s="8" t="s">
        <v>311</v>
      </c>
      <c r="C76" s="8" t="s">
        <v>174</v>
      </c>
      <c r="D76" s="8" t="s">
        <v>207</v>
      </c>
      <c r="E76" s="39">
        <v>1</v>
      </c>
      <c r="F76" s="71">
        <v>1</v>
      </c>
      <c r="G76" s="40">
        <v>1</v>
      </c>
      <c r="H76" s="38">
        <v>1</v>
      </c>
      <c r="I76" s="8" t="s">
        <v>346</v>
      </c>
      <c r="J76" s="8" t="s">
        <v>345</v>
      </c>
      <c r="K76" s="8" t="s">
        <v>347</v>
      </c>
      <c r="L76" s="70">
        <v>10</v>
      </c>
      <c r="M76" s="69">
        <f t="shared" si="5"/>
        <v>1.1</v>
      </c>
      <c r="N76" s="69">
        <f t="shared" si="6"/>
        <v>0</v>
      </c>
      <c r="O76" s="69">
        <f t="shared" si="7"/>
        <v>0</v>
      </c>
      <c r="P76" s="69">
        <f t="shared" si="8"/>
        <v>8.9</v>
      </c>
      <c r="Q76" s="69">
        <f t="shared" si="9"/>
        <v>2</v>
      </c>
      <c r="R76" s="8" t="s">
        <v>275</v>
      </c>
    </row>
    <row r="77" spans="1:18" s="35" customFormat="1" ht="34.5" customHeight="1">
      <c r="A77" s="8" t="s">
        <v>276</v>
      </c>
      <c r="B77" s="8" t="s">
        <v>311</v>
      </c>
      <c r="C77" s="8" t="s">
        <v>174</v>
      </c>
      <c r="D77" s="8" t="s">
        <v>207</v>
      </c>
      <c r="E77" s="39">
        <v>1</v>
      </c>
      <c r="F77" s="71">
        <v>1</v>
      </c>
      <c r="G77" s="40">
        <v>1</v>
      </c>
      <c r="H77" s="38">
        <v>1</v>
      </c>
      <c r="I77" s="8" t="s">
        <v>346</v>
      </c>
      <c r="J77" s="8" t="s">
        <v>345</v>
      </c>
      <c r="K77" s="8" t="s">
        <v>347</v>
      </c>
      <c r="L77" s="70">
        <v>10</v>
      </c>
      <c r="M77" s="69">
        <f t="shared" si="5"/>
        <v>1.1</v>
      </c>
      <c r="N77" s="69">
        <f t="shared" si="6"/>
        <v>0</v>
      </c>
      <c r="O77" s="69">
        <f t="shared" si="7"/>
        <v>0</v>
      </c>
      <c r="P77" s="69">
        <f t="shared" si="8"/>
        <v>8.9</v>
      </c>
      <c r="Q77" s="69">
        <f t="shared" si="9"/>
        <v>2</v>
      </c>
      <c r="R77" s="8" t="s">
        <v>276</v>
      </c>
    </row>
    <row r="78" spans="1:18" s="35" customFormat="1" ht="34.5" customHeight="1">
      <c r="A78" s="8" t="s">
        <v>277</v>
      </c>
      <c r="B78" s="8" t="s">
        <v>311</v>
      </c>
      <c r="C78" s="8" t="s">
        <v>174</v>
      </c>
      <c r="D78" s="8" t="s">
        <v>178</v>
      </c>
      <c r="E78" s="39">
        <v>1</v>
      </c>
      <c r="F78" s="71">
        <v>1</v>
      </c>
      <c r="G78" s="40">
        <v>1</v>
      </c>
      <c r="H78" s="38">
        <v>1</v>
      </c>
      <c r="I78" s="8" t="s">
        <v>346</v>
      </c>
      <c r="J78" s="8" t="s">
        <v>345</v>
      </c>
      <c r="K78" s="8" t="s">
        <v>347</v>
      </c>
      <c r="L78" s="70">
        <v>10</v>
      </c>
      <c r="M78" s="69">
        <f t="shared" si="5"/>
        <v>1.1</v>
      </c>
      <c r="N78" s="69">
        <f t="shared" si="6"/>
        <v>0</v>
      </c>
      <c r="O78" s="69">
        <f t="shared" si="7"/>
        <v>0</v>
      </c>
      <c r="P78" s="69">
        <f t="shared" si="8"/>
        <v>8.9</v>
      </c>
      <c r="Q78" s="69">
        <f t="shared" si="9"/>
        <v>2</v>
      </c>
      <c r="R78" s="8" t="s">
        <v>277</v>
      </c>
    </row>
    <row r="79" spans="1:18" s="35" customFormat="1" ht="34.5" customHeight="1">
      <c r="A79" s="8" t="s">
        <v>278</v>
      </c>
      <c r="B79" s="8" t="s">
        <v>311</v>
      </c>
      <c r="C79" s="8" t="s">
        <v>174</v>
      </c>
      <c r="D79" s="8" t="s">
        <v>178</v>
      </c>
      <c r="E79" s="39">
        <v>1</v>
      </c>
      <c r="F79" s="71">
        <v>1</v>
      </c>
      <c r="G79" s="40">
        <v>1</v>
      </c>
      <c r="H79" s="38">
        <v>1</v>
      </c>
      <c r="I79" s="8" t="s">
        <v>346</v>
      </c>
      <c r="J79" s="8" t="s">
        <v>345</v>
      </c>
      <c r="K79" s="8" t="s">
        <v>347</v>
      </c>
      <c r="L79" s="70">
        <v>10</v>
      </c>
      <c r="M79" s="69">
        <f t="shared" si="5"/>
        <v>1.1</v>
      </c>
      <c r="N79" s="69">
        <f t="shared" si="6"/>
        <v>0</v>
      </c>
      <c r="O79" s="69">
        <f t="shared" si="7"/>
        <v>0</v>
      </c>
      <c r="P79" s="69">
        <f t="shared" si="8"/>
        <v>8.9</v>
      </c>
      <c r="Q79" s="69">
        <f t="shared" si="9"/>
        <v>2</v>
      </c>
      <c r="R79" s="8" t="s">
        <v>278</v>
      </c>
    </row>
    <row r="80" spans="1:18" s="35" customFormat="1" ht="34.5" customHeight="1">
      <c r="A80" s="8" t="s">
        <v>279</v>
      </c>
      <c r="B80" s="8" t="s">
        <v>311</v>
      </c>
      <c r="C80" s="8" t="s">
        <v>174</v>
      </c>
      <c r="D80" s="8" t="s">
        <v>178</v>
      </c>
      <c r="E80" s="39">
        <v>1</v>
      </c>
      <c r="F80" s="71">
        <v>1</v>
      </c>
      <c r="G80" s="40">
        <v>1</v>
      </c>
      <c r="H80" s="38">
        <v>1</v>
      </c>
      <c r="I80" s="8" t="s">
        <v>346</v>
      </c>
      <c r="J80" s="8" t="s">
        <v>345</v>
      </c>
      <c r="K80" s="8" t="s">
        <v>347</v>
      </c>
      <c r="L80" s="70">
        <v>10</v>
      </c>
      <c r="M80" s="69">
        <f t="shared" si="5"/>
        <v>1.1</v>
      </c>
      <c r="N80" s="69">
        <f t="shared" si="6"/>
        <v>0</v>
      </c>
      <c r="O80" s="69">
        <f t="shared" si="7"/>
        <v>0</v>
      </c>
      <c r="P80" s="69">
        <f t="shared" si="8"/>
        <v>8.9</v>
      </c>
      <c r="Q80" s="69">
        <f t="shared" si="9"/>
        <v>2</v>
      </c>
      <c r="R80" s="8" t="s">
        <v>279</v>
      </c>
    </row>
    <row r="81" spans="1:18" s="35" customFormat="1" ht="34.5" customHeight="1">
      <c r="A81" s="8" t="s">
        <v>280</v>
      </c>
      <c r="B81" s="8" t="s">
        <v>311</v>
      </c>
      <c r="C81" s="8" t="s">
        <v>174</v>
      </c>
      <c r="D81" s="8" t="s">
        <v>178</v>
      </c>
      <c r="E81" s="39">
        <v>1</v>
      </c>
      <c r="F81" s="71">
        <v>1</v>
      </c>
      <c r="G81" s="40">
        <v>1</v>
      </c>
      <c r="H81" s="38">
        <v>1</v>
      </c>
      <c r="I81" s="8" t="s">
        <v>346</v>
      </c>
      <c r="J81" s="8" t="s">
        <v>345</v>
      </c>
      <c r="K81" s="8" t="s">
        <v>347</v>
      </c>
      <c r="L81" s="70">
        <v>10</v>
      </c>
      <c r="M81" s="69">
        <f t="shared" si="5"/>
        <v>1.1</v>
      </c>
      <c r="N81" s="69">
        <f t="shared" si="6"/>
        <v>0</v>
      </c>
      <c r="O81" s="69">
        <f t="shared" si="7"/>
        <v>0</v>
      </c>
      <c r="P81" s="69">
        <f t="shared" si="8"/>
        <v>8.9</v>
      </c>
      <c r="Q81" s="69">
        <f t="shared" si="9"/>
        <v>2</v>
      </c>
      <c r="R81" s="8" t="s">
        <v>280</v>
      </c>
    </row>
    <row r="82" spans="1:18" s="35" customFormat="1" ht="34.5" customHeight="1">
      <c r="A82" s="8" t="s">
        <v>281</v>
      </c>
      <c r="B82" s="8" t="s">
        <v>311</v>
      </c>
      <c r="C82" s="8" t="s">
        <v>174</v>
      </c>
      <c r="D82" s="8" t="s">
        <v>178</v>
      </c>
      <c r="E82" s="39">
        <v>1</v>
      </c>
      <c r="F82" s="71">
        <v>1</v>
      </c>
      <c r="G82" s="40">
        <v>1</v>
      </c>
      <c r="H82" s="38">
        <v>1</v>
      </c>
      <c r="I82" s="8" t="s">
        <v>346</v>
      </c>
      <c r="J82" s="8" t="s">
        <v>345</v>
      </c>
      <c r="K82" s="8" t="s">
        <v>347</v>
      </c>
      <c r="L82" s="70">
        <v>10</v>
      </c>
      <c r="M82" s="69">
        <f t="shared" si="5"/>
        <v>1.1</v>
      </c>
      <c r="N82" s="69">
        <f t="shared" si="6"/>
        <v>0</v>
      </c>
      <c r="O82" s="69">
        <f t="shared" si="7"/>
        <v>0</v>
      </c>
      <c r="P82" s="69">
        <f t="shared" si="8"/>
        <v>8.9</v>
      </c>
      <c r="Q82" s="69">
        <f t="shared" si="9"/>
        <v>2</v>
      </c>
      <c r="R82" s="8" t="s">
        <v>281</v>
      </c>
    </row>
    <row r="83" spans="1:18" s="35" customFormat="1" ht="34.5" customHeight="1">
      <c r="A83" s="8" t="s">
        <v>282</v>
      </c>
      <c r="B83" s="8" t="s">
        <v>311</v>
      </c>
      <c r="C83" s="8" t="s">
        <v>174</v>
      </c>
      <c r="D83" s="8" t="s">
        <v>177</v>
      </c>
      <c r="E83" s="39">
        <v>1</v>
      </c>
      <c r="F83" s="71">
        <v>1</v>
      </c>
      <c r="G83" s="40">
        <v>1</v>
      </c>
      <c r="H83" s="38">
        <v>1</v>
      </c>
      <c r="I83" s="8" t="s">
        <v>346</v>
      </c>
      <c r="J83" s="8" t="s">
        <v>345</v>
      </c>
      <c r="K83" s="8" t="s">
        <v>347</v>
      </c>
      <c r="L83" s="70">
        <v>10</v>
      </c>
      <c r="M83" s="69">
        <f t="shared" si="5"/>
        <v>1.1</v>
      </c>
      <c r="N83" s="69">
        <f t="shared" si="6"/>
        <v>0.5</v>
      </c>
      <c r="O83" s="69">
        <f t="shared" si="7"/>
        <v>0</v>
      </c>
      <c r="P83" s="69">
        <f t="shared" si="8"/>
        <v>8.4</v>
      </c>
      <c r="Q83" s="69">
        <f t="shared" si="9"/>
        <v>2</v>
      </c>
      <c r="R83" s="8" t="s">
        <v>282</v>
      </c>
    </row>
    <row r="84" spans="1:18" s="35" customFormat="1" ht="34.5" customHeight="1">
      <c r="A84" s="8" t="s">
        <v>283</v>
      </c>
      <c r="B84" s="8" t="s">
        <v>311</v>
      </c>
      <c r="C84" s="8" t="s">
        <v>174</v>
      </c>
      <c r="D84" s="8" t="s">
        <v>177</v>
      </c>
      <c r="E84" s="39">
        <v>1</v>
      </c>
      <c r="F84" s="71">
        <v>1</v>
      </c>
      <c r="G84" s="40">
        <v>1</v>
      </c>
      <c r="H84" s="38">
        <v>1</v>
      </c>
      <c r="I84" s="8" t="s">
        <v>346</v>
      </c>
      <c r="J84" s="8" t="s">
        <v>345</v>
      </c>
      <c r="K84" s="8" t="s">
        <v>347</v>
      </c>
      <c r="L84" s="70">
        <v>10</v>
      </c>
      <c r="M84" s="69">
        <f t="shared" si="5"/>
        <v>1.1</v>
      </c>
      <c r="N84" s="69">
        <f t="shared" si="6"/>
        <v>0.5</v>
      </c>
      <c r="O84" s="69">
        <f t="shared" si="7"/>
        <v>0</v>
      </c>
      <c r="P84" s="69">
        <f t="shared" si="8"/>
        <v>8.4</v>
      </c>
      <c r="Q84" s="69">
        <f t="shared" si="9"/>
        <v>2</v>
      </c>
      <c r="R84" s="8" t="s">
        <v>283</v>
      </c>
    </row>
    <row r="85" spans="1:18" s="35" customFormat="1" ht="34.5" customHeight="1">
      <c r="A85" s="8" t="s">
        <v>284</v>
      </c>
      <c r="B85" s="8" t="s">
        <v>311</v>
      </c>
      <c r="C85" s="8" t="s">
        <v>174</v>
      </c>
      <c r="D85" s="8" t="s">
        <v>177</v>
      </c>
      <c r="E85" s="39">
        <v>1</v>
      </c>
      <c r="F85" s="71">
        <v>1</v>
      </c>
      <c r="G85" s="40">
        <v>1</v>
      </c>
      <c r="H85" s="38">
        <v>1</v>
      </c>
      <c r="I85" s="8" t="s">
        <v>346</v>
      </c>
      <c r="J85" s="8" t="s">
        <v>345</v>
      </c>
      <c r="K85" s="8" t="s">
        <v>347</v>
      </c>
      <c r="L85" s="70">
        <v>10</v>
      </c>
      <c r="M85" s="69">
        <f t="shared" si="5"/>
        <v>1.1</v>
      </c>
      <c r="N85" s="69">
        <f t="shared" si="6"/>
        <v>0.5</v>
      </c>
      <c r="O85" s="69">
        <f t="shared" si="7"/>
        <v>0</v>
      </c>
      <c r="P85" s="69">
        <f t="shared" si="8"/>
        <v>8.4</v>
      </c>
      <c r="Q85" s="69">
        <f t="shared" si="9"/>
        <v>2</v>
      </c>
      <c r="R85" s="8" t="s">
        <v>284</v>
      </c>
    </row>
    <row r="86" spans="1:18" s="35" customFormat="1" ht="34.5" customHeight="1">
      <c r="A86" s="8" t="s">
        <v>285</v>
      </c>
      <c r="B86" s="8" t="s">
        <v>311</v>
      </c>
      <c r="C86" s="8" t="s">
        <v>174</v>
      </c>
      <c r="D86" s="8" t="s">
        <v>177</v>
      </c>
      <c r="E86" s="39">
        <v>1</v>
      </c>
      <c r="F86" s="71">
        <v>1</v>
      </c>
      <c r="G86" s="40">
        <v>1</v>
      </c>
      <c r="H86" s="38">
        <v>1</v>
      </c>
      <c r="I86" s="8" t="s">
        <v>346</v>
      </c>
      <c r="J86" s="8" t="s">
        <v>345</v>
      </c>
      <c r="K86" s="8" t="s">
        <v>347</v>
      </c>
      <c r="L86" s="70">
        <v>10</v>
      </c>
      <c r="M86" s="69">
        <f t="shared" si="5"/>
        <v>1.1</v>
      </c>
      <c r="N86" s="69">
        <f t="shared" si="6"/>
        <v>0.5</v>
      </c>
      <c r="O86" s="69">
        <f t="shared" si="7"/>
        <v>0</v>
      </c>
      <c r="P86" s="69">
        <f t="shared" si="8"/>
        <v>8.4</v>
      </c>
      <c r="Q86" s="69">
        <f t="shared" si="9"/>
        <v>2</v>
      </c>
      <c r="R86" s="8" t="s">
        <v>285</v>
      </c>
    </row>
    <row r="87" spans="1:18" s="35" customFormat="1" ht="34.5" customHeight="1">
      <c r="A87" s="8" t="s">
        <v>286</v>
      </c>
      <c r="B87" s="8" t="s">
        <v>311</v>
      </c>
      <c r="C87" s="8" t="s">
        <v>174</v>
      </c>
      <c r="D87" s="8" t="s">
        <v>177</v>
      </c>
      <c r="E87" s="39">
        <v>1</v>
      </c>
      <c r="F87" s="71">
        <v>1</v>
      </c>
      <c r="G87" s="40">
        <v>1</v>
      </c>
      <c r="H87" s="38">
        <v>1</v>
      </c>
      <c r="I87" s="8" t="s">
        <v>346</v>
      </c>
      <c r="J87" s="8" t="s">
        <v>345</v>
      </c>
      <c r="K87" s="8" t="s">
        <v>347</v>
      </c>
      <c r="L87" s="70">
        <v>10</v>
      </c>
      <c r="M87" s="69">
        <f t="shared" si="5"/>
        <v>1.1</v>
      </c>
      <c r="N87" s="69">
        <f t="shared" si="6"/>
        <v>0.5</v>
      </c>
      <c r="O87" s="69">
        <f t="shared" si="7"/>
        <v>0</v>
      </c>
      <c r="P87" s="69">
        <f t="shared" si="8"/>
        <v>8.4</v>
      </c>
      <c r="Q87" s="69">
        <f t="shared" si="9"/>
        <v>2</v>
      </c>
      <c r="R87" s="8" t="s">
        <v>286</v>
      </c>
    </row>
    <row r="88" spans="1:18" s="35" customFormat="1" ht="34.5" customHeight="1">
      <c r="A88" s="8" t="s">
        <v>287</v>
      </c>
      <c r="B88" s="8" t="s">
        <v>311</v>
      </c>
      <c r="C88" s="8" t="s">
        <v>174</v>
      </c>
      <c r="D88" s="8" t="s">
        <v>177</v>
      </c>
      <c r="E88" s="39">
        <v>1</v>
      </c>
      <c r="F88" s="71">
        <v>1</v>
      </c>
      <c r="G88" s="40">
        <v>1</v>
      </c>
      <c r="H88" s="38">
        <v>1</v>
      </c>
      <c r="I88" s="8" t="s">
        <v>346</v>
      </c>
      <c r="J88" s="8" t="s">
        <v>345</v>
      </c>
      <c r="K88" s="8" t="s">
        <v>347</v>
      </c>
      <c r="L88" s="70">
        <v>10</v>
      </c>
      <c r="M88" s="69">
        <f t="shared" si="5"/>
        <v>1.1</v>
      </c>
      <c r="N88" s="69">
        <f t="shared" si="6"/>
        <v>0.5</v>
      </c>
      <c r="O88" s="69">
        <f t="shared" si="7"/>
        <v>0</v>
      </c>
      <c r="P88" s="69">
        <f t="shared" si="8"/>
        <v>8.4</v>
      </c>
      <c r="Q88" s="69">
        <f t="shared" si="9"/>
        <v>2</v>
      </c>
      <c r="R88" s="8" t="s">
        <v>287</v>
      </c>
    </row>
    <row r="89" spans="1:18" s="35" customFormat="1" ht="34.5" customHeight="1">
      <c r="A89" s="8" t="s">
        <v>288</v>
      </c>
      <c r="B89" s="8" t="s">
        <v>311</v>
      </c>
      <c r="C89" s="8" t="s">
        <v>174</v>
      </c>
      <c r="D89" s="8" t="s">
        <v>179</v>
      </c>
      <c r="E89" s="39">
        <v>1</v>
      </c>
      <c r="F89" s="71">
        <v>1</v>
      </c>
      <c r="G89" s="40">
        <v>1</v>
      </c>
      <c r="H89" s="38">
        <v>1</v>
      </c>
      <c r="I89" s="8" t="s">
        <v>346</v>
      </c>
      <c r="J89" s="8" t="s">
        <v>345</v>
      </c>
      <c r="K89" s="8" t="s">
        <v>347</v>
      </c>
      <c r="L89" s="70">
        <v>10</v>
      </c>
      <c r="M89" s="69">
        <f t="shared" si="5"/>
        <v>0</v>
      </c>
      <c r="N89" s="69">
        <f t="shared" si="6"/>
        <v>0</v>
      </c>
      <c r="O89" s="69">
        <f t="shared" si="7"/>
        <v>0</v>
      </c>
      <c r="P89" s="69">
        <f t="shared" si="8"/>
        <v>10</v>
      </c>
      <c r="Q89" s="69">
        <f t="shared" si="9"/>
        <v>0</v>
      </c>
      <c r="R89" s="8" t="s">
        <v>288</v>
      </c>
    </row>
    <row r="90" spans="1:18" s="35" customFormat="1" ht="34.5" customHeight="1">
      <c r="A90" s="8" t="s">
        <v>289</v>
      </c>
      <c r="B90" s="8" t="s">
        <v>311</v>
      </c>
      <c r="C90" s="8" t="s">
        <v>174</v>
      </c>
      <c r="D90" s="8" t="s">
        <v>179</v>
      </c>
      <c r="E90" s="39">
        <v>1</v>
      </c>
      <c r="F90" s="71">
        <v>1</v>
      </c>
      <c r="G90" s="40">
        <v>1</v>
      </c>
      <c r="H90" s="38">
        <v>1</v>
      </c>
      <c r="I90" s="8" t="s">
        <v>346</v>
      </c>
      <c r="J90" s="8" t="s">
        <v>345</v>
      </c>
      <c r="K90" s="8" t="s">
        <v>347</v>
      </c>
      <c r="L90" s="70">
        <v>10</v>
      </c>
      <c r="M90" s="69">
        <f t="shared" si="5"/>
        <v>0</v>
      </c>
      <c r="N90" s="69">
        <f t="shared" si="6"/>
        <v>0</v>
      </c>
      <c r="O90" s="69">
        <f t="shared" si="7"/>
        <v>0</v>
      </c>
      <c r="P90" s="69">
        <f t="shared" si="8"/>
        <v>10</v>
      </c>
      <c r="Q90" s="69">
        <f t="shared" si="9"/>
        <v>0</v>
      </c>
      <c r="R90" s="8" t="s">
        <v>289</v>
      </c>
    </row>
    <row r="91" spans="1:18" s="35" customFormat="1" ht="34.5" customHeight="1">
      <c r="A91" s="8" t="s">
        <v>290</v>
      </c>
      <c r="B91" s="8" t="s">
        <v>311</v>
      </c>
      <c r="C91" s="8" t="s">
        <v>174</v>
      </c>
      <c r="D91" s="8" t="s">
        <v>179</v>
      </c>
      <c r="E91" s="39">
        <v>1</v>
      </c>
      <c r="F91" s="71">
        <v>1</v>
      </c>
      <c r="G91" s="40">
        <v>1</v>
      </c>
      <c r="H91" s="38">
        <v>1</v>
      </c>
      <c r="I91" s="8" t="s">
        <v>346</v>
      </c>
      <c r="J91" s="8" t="s">
        <v>345</v>
      </c>
      <c r="K91" s="8" t="s">
        <v>347</v>
      </c>
      <c r="L91" s="70">
        <v>10</v>
      </c>
      <c r="M91" s="69">
        <f t="shared" si="5"/>
        <v>0</v>
      </c>
      <c r="N91" s="69">
        <f t="shared" si="6"/>
        <v>0</v>
      </c>
      <c r="O91" s="69">
        <f t="shared" si="7"/>
        <v>0</v>
      </c>
      <c r="P91" s="69">
        <f t="shared" si="8"/>
        <v>10</v>
      </c>
      <c r="Q91" s="69">
        <f t="shared" si="9"/>
        <v>0</v>
      </c>
      <c r="R91" s="8" t="s">
        <v>290</v>
      </c>
    </row>
    <row r="92" spans="1:18" s="35" customFormat="1" ht="34.5" customHeight="1">
      <c r="A92" s="8" t="s">
        <v>291</v>
      </c>
      <c r="B92" s="8" t="s">
        <v>311</v>
      </c>
      <c r="C92" s="8" t="s">
        <v>174</v>
      </c>
      <c r="D92" s="8" t="s">
        <v>179</v>
      </c>
      <c r="E92" s="39">
        <v>1</v>
      </c>
      <c r="F92" s="71">
        <v>1</v>
      </c>
      <c r="G92" s="40">
        <v>1</v>
      </c>
      <c r="H92" s="38">
        <v>1</v>
      </c>
      <c r="I92" s="8" t="s">
        <v>346</v>
      </c>
      <c r="J92" s="8" t="s">
        <v>345</v>
      </c>
      <c r="K92" s="8" t="s">
        <v>347</v>
      </c>
      <c r="L92" s="70">
        <v>10</v>
      </c>
      <c r="M92" s="69">
        <f t="shared" si="5"/>
        <v>0</v>
      </c>
      <c r="N92" s="69">
        <f t="shared" si="6"/>
        <v>0</v>
      </c>
      <c r="O92" s="69">
        <f t="shared" si="7"/>
        <v>0</v>
      </c>
      <c r="P92" s="69">
        <f t="shared" si="8"/>
        <v>10</v>
      </c>
      <c r="Q92" s="69">
        <f t="shared" si="9"/>
        <v>0</v>
      </c>
      <c r="R92" s="8" t="s">
        <v>291</v>
      </c>
    </row>
    <row r="93" spans="1:18" s="35" customFormat="1" ht="34.5" customHeight="1">
      <c r="A93" s="8" t="s">
        <v>292</v>
      </c>
      <c r="B93" s="8" t="s">
        <v>311</v>
      </c>
      <c r="C93" s="8" t="s">
        <v>174</v>
      </c>
      <c r="D93" s="8" t="s">
        <v>179</v>
      </c>
      <c r="E93" s="39">
        <v>1</v>
      </c>
      <c r="F93" s="71">
        <v>1</v>
      </c>
      <c r="G93" s="40">
        <v>1</v>
      </c>
      <c r="H93" s="38">
        <v>1</v>
      </c>
      <c r="I93" s="8" t="s">
        <v>346</v>
      </c>
      <c r="J93" s="8" t="s">
        <v>345</v>
      </c>
      <c r="K93" s="8" t="s">
        <v>347</v>
      </c>
      <c r="L93" s="70">
        <v>10</v>
      </c>
      <c r="M93" s="69">
        <f t="shared" si="5"/>
        <v>0</v>
      </c>
      <c r="N93" s="69">
        <f t="shared" si="6"/>
        <v>0</v>
      </c>
      <c r="O93" s="69">
        <f t="shared" si="7"/>
        <v>0</v>
      </c>
      <c r="P93" s="69">
        <f t="shared" si="8"/>
        <v>10</v>
      </c>
      <c r="Q93" s="69">
        <f t="shared" si="9"/>
        <v>0</v>
      </c>
      <c r="R93" s="8" t="s">
        <v>292</v>
      </c>
    </row>
    <row r="94" spans="1:18" s="35" customFormat="1" ht="34.5" customHeight="1">
      <c r="A94" s="8" t="s">
        <v>293</v>
      </c>
      <c r="B94" s="8" t="s">
        <v>311</v>
      </c>
      <c r="C94" s="8" t="s">
        <v>174</v>
      </c>
      <c r="D94" s="8" t="s">
        <v>179</v>
      </c>
      <c r="E94" s="39">
        <v>1</v>
      </c>
      <c r="F94" s="71">
        <v>1</v>
      </c>
      <c r="G94" s="40">
        <v>1</v>
      </c>
      <c r="H94" s="38">
        <v>1</v>
      </c>
      <c r="I94" s="8" t="s">
        <v>346</v>
      </c>
      <c r="J94" s="8" t="s">
        <v>345</v>
      </c>
      <c r="K94" s="8" t="s">
        <v>347</v>
      </c>
      <c r="L94" s="70">
        <v>10</v>
      </c>
      <c r="M94" s="69">
        <f t="shared" si="5"/>
        <v>0</v>
      </c>
      <c r="N94" s="69">
        <f t="shared" si="6"/>
        <v>0</v>
      </c>
      <c r="O94" s="69">
        <f t="shared" si="7"/>
        <v>0</v>
      </c>
      <c r="P94" s="69">
        <f t="shared" si="8"/>
        <v>10</v>
      </c>
      <c r="Q94" s="69">
        <f t="shared" si="9"/>
        <v>0</v>
      </c>
      <c r="R94" s="8" t="s">
        <v>293</v>
      </c>
    </row>
    <row r="95" spans="1:18" s="35" customFormat="1" ht="34.5" customHeight="1">
      <c r="A95" s="8" t="s">
        <v>294</v>
      </c>
      <c r="B95" s="8" t="s">
        <v>311</v>
      </c>
      <c r="C95" s="8" t="s">
        <v>174</v>
      </c>
      <c r="D95" s="8" t="s">
        <v>207</v>
      </c>
      <c r="E95" s="39">
        <v>1</v>
      </c>
      <c r="F95" s="71">
        <v>1</v>
      </c>
      <c r="G95" s="40">
        <v>1</v>
      </c>
      <c r="H95" s="38">
        <v>1</v>
      </c>
      <c r="I95" s="8" t="s">
        <v>346</v>
      </c>
      <c r="J95" s="8" t="s">
        <v>345</v>
      </c>
      <c r="K95" s="8" t="s">
        <v>347</v>
      </c>
      <c r="L95" s="70">
        <v>10</v>
      </c>
      <c r="M95" s="69">
        <f t="shared" si="5"/>
        <v>1.1</v>
      </c>
      <c r="N95" s="69">
        <f t="shared" si="6"/>
        <v>0</v>
      </c>
      <c r="O95" s="69">
        <f t="shared" si="7"/>
        <v>0</v>
      </c>
      <c r="P95" s="69">
        <f t="shared" si="8"/>
        <v>8.9</v>
      </c>
      <c r="Q95" s="69">
        <f t="shared" si="9"/>
        <v>2</v>
      </c>
      <c r="R95" s="8" t="s">
        <v>294</v>
      </c>
    </row>
    <row r="96" spans="1:18" s="35" customFormat="1" ht="34.5" customHeight="1">
      <c r="A96" s="8" t="s">
        <v>295</v>
      </c>
      <c r="B96" s="8" t="s">
        <v>311</v>
      </c>
      <c r="C96" s="8" t="s">
        <v>174</v>
      </c>
      <c r="D96" s="8" t="s">
        <v>207</v>
      </c>
      <c r="E96" s="39">
        <v>1</v>
      </c>
      <c r="F96" s="71">
        <v>1</v>
      </c>
      <c r="G96" s="40">
        <v>1</v>
      </c>
      <c r="H96" s="38">
        <v>1</v>
      </c>
      <c r="I96" s="8" t="s">
        <v>346</v>
      </c>
      <c r="J96" s="8" t="s">
        <v>345</v>
      </c>
      <c r="K96" s="8" t="s">
        <v>347</v>
      </c>
      <c r="L96" s="70">
        <v>10</v>
      </c>
      <c r="M96" s="69">
        <f t="shared" si="5"/>
        <v>1.1</v>
      </c>
      <c r="N96" s="69">
        <f t="shared" si="6"/>
        <v>0</v>
      </c>
      <c r="O96" s="69">
        <f t="shared" si="7"/>
        <v>0</v>
      </c>
      <c r="P96" s="69">
        <f t="shared" si="8"/>
        <v>8.9</v>
      </c>
      <c r="Q96" s="69">
        <f t="shared" si="9"/>
        <v>2</v>
      </c>
      <c r="R96" s="8" t="s">
        <v>295</v>
      </c>
    </row>
    <row r="97" spans="1:18" s="35" customFormat="1" ht="34.5" customHeight="1">
      <c r="A97" s="8" t="s">
        <v>296</v>
      </c>
      <c r="B97" s="8" t="s">
        <v>311</v>
      </c>
      <c r="C97" s="8" t="s">
        <v>174</v>
      </c>
      <c r="D97" s="8" t="s">
        <v>207</v>
      </c>
      <c r="E97" s="39">
        <v>1</v>
      </c>
      <c r="F97" s="71">
        <v>1</v>
      </c>
      <c r="G97" s="40">
        <v>1</v>
      </c>
      <c r="H97" s="38">
        <v>1</v>
      </c>
      <c r="I97" s="8" t="s">
        <v>346</v>
      </c>
      <c r="J97" s="8" t="s">
        <v>345</v>
      </c>
      <c r="K97" s="8" t="s">
        <v>347</v>
      </c>
      <c r="L97" s="70">
        <v>10</v>
      </c>
      <c r="M97" s="69">
        <f t="shared" si="5"/>
        <v>1.1</v>
      </c>
      <c r="N97" s="69">
        <f t="shared" si="6"/>
        <v>0</v>
      </c>
      <c r="O97" s="69">
        <f t="shared" si="7"/>
        <v>0</v>
      </c>
      <c r="P97" s="69">
        <f t="shared" si="8"/>
        <v>8.9</v>
      </c>
      <c r="Q97" s="69">
        <f t="shared" si="9"/>
        <v>2</v>
      </c>
      <c r="R97" s="8" t="s">
        <v>296</v>
      </c>
    </row>
    <row r="98" spans="1:18" s="35" customFormat="1" ht="34.5" customHeight="1">
      <c r="A98" s="8" t="s">
        <v>297</v>
      </c>
      <c r="B98" s="8" t="s">
        <v>311</v>
      </c>
      <c r="C98" s="8" t="s">
        <v>174</v>
      </c>
      <c r="D98" s="8" t="s">
        <v>207</v>
      </c>
      <c r="E98" s="39">
        <v>1</v>
      </c>
      <c r="F98" s="71">
        <v>1</v>
      </c>
      <c r="G98" s="40">
        <v>1</v>
      </c>
      <c r="H98" s="38">
        <v>1</v>
      </c>
      <c r="I98" s="8" t="s">
        <v>346</v>
      </c>
      <c r="J98" s="8" t="s">
        <v>345</v>
      </c>
      <c r="K98" s="8" t="s">
        <v>347</v>
      </c>
      <c r="L98" s="70">
        <v>10</v>
      </c>
      <c r="M98" s="69">
        <f t="shared" si="5"/>
        <v>1.1</v>
      </c>
      <c r="N98" s="69">
        <f t="shared" si="6"/>
        <v>0</v>
      </c>
      <c r="O98" s="69">
        <f t="shared" si="7"/>
        <v>0</v>
      </c>
      <c r="P98" s="69">
        <f t="shared" si="8"/>
        <v>8.9</v>
      </c>
      <c r="Q98" s="69">
        <f t="shared" si="9"/>
        <v>2</v>
      </c>
      <c r="R98" s="8" t="s">
        <v>297</v>
      </c>
    </row>
    <row r="99" spans="1:18" s="35" customFormat="1" ht="34.5" customHeight="1">
      <c r="A99" s="8" t="s">
        <v>298</v>
      </c>
      <c r="B99" s="8" t="s">
        <v>311</v>
      </c>
      <c r="C99" s="8" t="s">
        <v>174</v>
      </c>
      <c r="D99" s="8" t="s">
        <v>207</v>
      </c>
      <c r="E99" s="39">
        <v>1</v>
      </c>
      <c r="F99" s="71">
        <v>1</v>
      </c>
      <c r="G99" s="40">
        <v>1</v>
      </c>
      <c r="H99" s="38">
        <v>1</v>
      </c>
      <c r="I99" s="8" t="s">
        <v>346</v>
      </c>
      <c r="J99" s="8" t="s">
        <v>345</v>
      </c>
      <c r="K99" s="8" t="s">
        <v>347</v>
      </c>
      <c r="L99" s="70">
        <v>10</v>
      </c>
      <c r="M99" s="69">
        <f t="shared" si="5"/>
        <v>1.1</v>
      </c>
      <c r="N99" s="69">
        <f t="shared" si="6"/>
        <v>0</v>
      </c>
      <c r="O99" s="69">
        <f t="shared" si="7"/>
        <v>0</v>
      </c>
      <c r="P99" s="69">
        <f t="shared" si="8"/>
        <v>8.9</v>
      </c>
      <c r="Q99" s="69">
        <f t="shared" si="9"/>
        <v>2</v>
      </c>
      <c r="R99" s="8" t="s">
        <v>298</v>
      </c>
    </row>
    <row r="100" spans="1:18" s="35" customFormat="1" ht="34.5" customHeight="1">
      <c r="A100" s="8" t="s">
        <v>299</v>
      </c>
      <c r="B100" s="8" t="s">
        <v>311</v>
      </c>
      <c r="C100" s="8" t="s">
        <v>174</v>
      </c>
      <c r="D100" s="8" t="s">
        <v>207</v>
      </c>
      <c r="E100" s="39">
        <v>1</v>
      </c>
      <c r="F100" s="71">
        <v>1</v>
      </c>
      <c r="G100" s="40">
        <v>1</v>
      </c>
      <c r="H100" s="38">
        <v>1</v>
      </c>
      <c r="I100" s="8" t="s">
        <v>346</v>
      </c>
      <c r="J100" s="8" t="s">
        <v>345</v>
      </c>
      <c r="K100" s="8" t="s">
        <v>347</v>
      </c>
      <c r="L100" s="70">
        <v>10</v>
      </c>
      <c r="M100" s="69">
        <f t="shared" si="5"/>
        <v>1.1</v>
      </c>
      <c r="N100" s="69">
        <f t="shared" si="6"/>
        <v>0</v>
      </c>
      <c r="O100" s="69">
        <f t="shared" si="7"/>
        <v>0</v>
      </c>
      <c r="P100" s="69">
        <f t="shared" si="8"/>
        <v>8.9</v>
      </c>
      <c r="Q100" s="69">
        <f t="shared" si="9"/>
        <v>2</v>
      </c>
      <c r="R100" s="8" t="s">
        <v>299</v>
      </c>
    </row>
    <row r="101" spans="1:18" s="35" customFormat="1" ht="34.5" customHeight="1">
      <c r="A101" s="8" t="s">
        <v>300</v>
      </c>
      <c r="B101" s="8" t="s">
        <v>311</v>
      </c>
      <c r="C101" s="8" t="s">
        <v>174</v>
      </c>
      <c r="D101" s="8" t="s">
        <v>177</v>
      </c>
      <c r="E101" s="39">
        <v>1</v>
      </c>
      <c r="F101" s="71">
        <v>1</v>
      </c>
      <c r="G101" s="40">
        <v>1</v>
      </c>
      <c r="H101" s="38">
        <v>1</v>
      </c>
      <c r="I101" s="8" t="s">
        <v>346</v>
      </c>
      <c r="J101" s="8" t="s">
        <v>345</v>
      </c>
      <c r="K101" s="8" t="s">
        <v>347</v>
      </c>
      <c r="L101" s="70">
        <v>10</v>
      </c>
      <c r="M101" s="69">
        <f t="shared" si="5"/>
        <v>1.1</v>
      </c>
      <c r="N101" s="69">
        <f t="shared" si="6"/>
        <v>0.5</v>
      </c>
      <c r="O101" s="69">
        <f t="shared" si="7"/>
        <v>0</v>
      </c>
      <c r="P101" s="69">
        <f t="shared" si="8"/>
        <v>8.4</v>
      </c>
      <c r="Q101" s="69">
        <f t="shared" si="9"/>
        <v>2</v>
      </c>
      <c r="R101" s="8" t="s">
        <v>300</v>
      </c>
    </row>
    <row r="102" spans="1:18" s="35" customFormat="1" ht="34.5" customHeight="1">
      <c r="A102" s="8" t="s">
        <v>301</v>
      </c>
      <c r="B102" s="8" t="s">
        <v>311</v>
      </c>
      <c r="C102" s="8" t="s">
        <v>174</v>
      </c>
      <c r="D102" s="8" t="s">
        <v>177</v>
      </c>
      <c r="E102" s="39">
        <v>1</v>
      </c>
      <c r="F102" s="71">
        <v>1</v>
      </c>
      <c r="G102" s="40">
        <v>1</v>
      </c>
      <c r="H102" s="38">
        <v>1</v>
      </c>
      <c r="I102" s="8" t="s">
        <v>346</v>
      </c>
      <c r="J102" s="8" t="s">
        <v>345</v>
      </c>
      <c r="K102" s="8" t="s">
        <v>347</v>
      </c>
      <c r="L102" s="70">
        <v>10</v>
      </c>
      <c r="M102" s="69">
        <f t="shared" si="5"/>
        <v>1.1</v>
      </c>
      <c r="N102" s="69">
        <f t="shared" si="6"/>
        <v>0.5</v>
      </c>
      <c r="O102" s="69">
        <f t="shared" si="7"/>
        <v>0</v>
      </c>
      <c r="P102" s="69">
        <f t="shared" si="8"/>
        <v>8.4</v>
      </c>
      <c r="Q102" s="69">
        <f t="shared" si="9"/>
        <v>2</v>
      </c>
      <c r="R102" s="8" t="s">
        <v>301</v>
      </c>
    </row>
    <row r="103" spans="1:18" s="35" customFormat="1" ht="34.5" customHeight="1">
      <c r="A103" s="8" t="s">
        <v>302</v>
      </c>
      <c r="B103" s="8" t="s">
        <v>311</v>
      </c>
      <c r="C103" s="8" t="s">
        <v>174</v>
      </c>
      <c r="D103" s="8" t="s">
        <v>177</v>
      </c>
      <c r="E103" s="39">
        <v>1</v>
      </c>
      <c r="F103" s="71">
        <v>1</v>
      </c>
      <c r="G103" s="40">
        <v>1</v>
      </c>
      <c r="H103" s="38">
        <v>1</v>
      </c>
      <c r="I103" s="8" t="s">
        <v>346</v>
      </c>
      <c r="J103" s="8" t="s">
        <v>345</v>
      </c>
      <c r="K103" s="8" t="s">
        <v>347</v>
      </c>
      <c r="L103" s="70">
        <v>10</v>
      </c>
      <c r="M103" s="69">
        <f t="shared" si="5"/>
        <v>1.1</v>
      </c>
      <c r="N103" s="69">
        <f t="shared" si="6"/>
        <v>0.5</v>
      </c>
      <c r="O103" s="69">
        <f t="shared" si="7"/>
        <v>0</v>
      </c>
      <c r="P103" s="69">
        <f t="shared" si="8"/>
        <v>8.4</v>
      </c>
      <c r="Q103" s="69">
        <f t="shared" si="9"/>
        <v>2</v>
      </c>
      <c r="R103" s="8" t="s">
        <v>302</v>
      </c>
    </row>
    <row r="104" spans="1:18" s="35" customFormat="1" ht="34.5" customHeight="1">
      <c r="A104" s="8" t="s">
        <v>303</v>
      </c>
      <c r="B104" s="8" t="s">
        <v>311</v>
      </c>
      <c r="C104" s="8" t="s">
        <v>174</v>
      </c>
      <c r="D104" s="8" t="s">
        <v>177</v>
      </c>
      <c r="E104" s="39">
        <v>1</v>
      </c>
      <c r="F104" s="71">
        <v>1</v>
      </c>
      <c r="G104" s="40">
        <v>1</v>
      </c>
      <c r="H104" s="38">
        <v>1</v>
      </c>
      <c r="I104" s="8" t="s">
        <v>346</v>
      </c>
      <c r="J104" s="8" t="s">
        <v>345</v>
      </c>
      <c r="K104" s="8" t="s">
        <v>347</v>
      </c>
      <c r="L104" s="70">
        <v>10</v>
      </c>
      <c r="M104" s="69">
        <f t="shared" si="5"/>
        <v>1.1</v>
      </c>
      <c r="N104" s="69">
        <f t="shared" si="6"/>
        <v>0.5</v>
      </c>
      <c r="O104" s="69">
        <f t="shared" si="7"/>
        <v>0</v>
      </c>
      <c r="P104" s="69">
        <f t="shared" si="8"/>
        <v>8.4</v>
      </c>
      <c r="Q104" s="69">
        <f t="shared" si="9"/>
        <v>2</v>
      </c>
      <c r="R104" s="8" t="s">
        <v>303</v>
      </c>
    </row>
    <row r="105" spans="1:18" s="36" customFormat="1" ht="34.5" customHeight="1">
      <c r="A105" s="8" t="s">
        <v>304</v>
      </c>
      <c r="B105" s="8" t="s">
        <v>311</v>
      </c>
      <c r="C105" s="8" t="s">
        <v>174</v>
      </c>
      <c r="D105" s="8" t="s">
        <v>177</v>
      </c>
      <c r="E105" s="39">
        <v>1</v>
      </c>
      <c r="F105" s="71">
        <v>1</v>
      </c>
      <c r="G105" s="40">
        <v>19</v>
      </c>
      <c r="H105" s="38">
        <v>19014747813</v>
      </c>
      <c r="I105" s="8" t="s">
        <v>346</v>
      </c>
      <c r="J105" s="8" t="s">
        <v>345</v>
      </c>
      <c r="K105" s="8" t="s">
        <v>347</v>
      </c>
      <c r="L105" s="70">
        <v>10</v>
      </c>
      <c r="M105" s="69">
        <f t="shared" si="5"/>
        <v>1.1</v>
      </c>
      <c r="N105" s="69">
        <f t="shared" si="6"/>
        <v>0.5</v>
      </c>
      <c r="O105" s="69">
        <f t="shared" si="7"/>
        <v>0</v>
      </c>
      <c r="P105" s="69">
        <f t="shared" si="8"/>
        <v>8.4</v>
      </c>
      <c r="Q105" s="69">
        <f t="shared" si="9"/>
        <v>2</v>
      </c>
      <c r="R105" s="8" t="s">
        <v>304</v>
      </c>
    </row>
    <row r="106" spans="1:18" s="36" customFormat="1" ht="34.5" customHeight="1">
      <c r="A106" s="8" t="s">
        <v>305</v>
      </c>
      <c r="B106" s="8" t="s">
        <v>311</v>
      </c>
      <c r="C106" s="8" t="s">
        <v>174</v>
      </c>
      <c r="D106" s="8" t="s">
        <v>177</v>
      </c>
      <c r="E106" s="39">
        <v>1</v>
      </c>
      <c r="F106" s="71">
        <v>1</v>
      </c>
      <c r="G106" s="40">
        <v>1</v>
      </c>
      <c r="H106" s="38">
        <v>1</v>
      </c>
      <c r="I106" s="8" t="s">
        <v>346</v>
      </c>
      <c r="J106" s="8" t="s">
        <v>345</v>
      </c>
      <c r="K106" s="8" t="s">
        <v>347</v>
      </c>
      <c r="L106" s="70">
        <v>10</v>
      </c>
      <c r="M106" s="69">
        <f t="shared" si="5"/>
        <v>1.1</v>
      </c>
      <c r="N106" s="69">
        <f t="shared" si="6"/>
        <v>0.5</v>
      </c>
      <c r="O106" s="69">
        <f t="shared" si="7"/>
        <v>0</v>
      </c>
      <c r="P106" s="69">
        <f t="shared" si="8"/>
        <v>8.4</v>
      </c>
      <c r="Q106" s="69">
        <f t="shared" si="9"/>
        <v>2</v>
      </c>
      <c r="R106" s="8" t="s">
        <v>305</v>
      </c>
    </row>
    <row r="107" spans="1:18" s="36" customFormat="1" ht="34.5" customHeight="1">
      <c r="A107" s="8" t="s">
        <v>306</v>
      </c>
      <c r="B107" s="8" t="s">
        <v>311</v>
      </c>
      <c r="C107" s="8" t="s">
        <v>174</v>
      </c>
      <c r="D107" s="8" t="s">
        <v>179</v>
      </c>
      <c r="E107" s="39">
        <v>1</v>
      </c>
      <c r="F107" s="71">
        <v>1</v>
      </c>
      <c r="G107" s="40">
        <v>1</v>
      </c>
      <c r="H107" s="38">
        <v>1</v>
      </c>
      <c r="I107" s="8" t="s">
        <v>346</v>
      </c>
      <c r="J107" s="8" t="s">
        <v>345</v>
      </c>
      <c r="K107" s="8" t="s">
        <v>347</v>
      </c>
      <c r="L107" s="70">
        <v>10</v>
      </c>
      <c r="M107" s="69">
        <f t="shared" si="5"/>
        <v>0</v>
      </c>
      <c r="N107" s="69">
        <f t="shared" si="6"/>
        <v>0</v>
      </c>
      <c r="O107" s="69">
        <f t="shared" si="7"/>
        <v>0</v>
      </c>
      <c r="P107" s="69">
        <f t="shared" si="8"/>
        <v>10</v>
      </c>
      <c r="Q107" s="69">
        <f t="shared" si="9"/>
        <v>0</v>
      </c>
      <c r="R107" s="8" t="s">
        <v>306</v>
      </c>
    </row>
    <row r="108" spans="1:18" s="36" customFormat="1" ht="34.5" customHeight="1">
      <c r="A108" s="8" t="s">
        <v>307</v>
      </c>
      <c r="B108" s="8" t="s">
        <v>311</v>
      </c>
      <c r="C108" s="8" t="s">
        <v>174</v>
      </c>
      <c r="D108" s="8" t="s">
        <v>179</v>
      </c>
      <c r="E108" s="39">
        <v>1</v>
      </c>
      <c r="F108" s="71">
        <v>1</v>
      </c>
      <c r="G108" s="40">
        <v>1</v>
      </c>
      <c r="H108" s="38">
        <v>1</v>
      </c>
      <c r="I108" s="8" t="s">
        <v>346</v>
      </c>
      <c r="J108" s="8" t="s">
        <v>345</v>
      </c>
      <c r="K108" s="8" t="s">
        <v>347</v>
      </c>
      <c r="L108" s="70">
        <v>10</v>
      </c>
      <c r="M108" s="69">
        <f t="shared" si="5"/>
        <v>0</v>
      </c>
      <c r="N108" s="69">
        <f t="shared" si="6"/>
        <v>0</v>
      </c>
      <c r="O108" s="69">
        <f t="shared" si="7"/>
        <v>0</v>
      </c>
      <c r="P108" s="69">
        <f t="shared" si="8"/>
        <v>10</v>
      </c>
      <c r="Q108" s="69">
        <f t="shared" si="9"/>
        <v>0</v>
      </c>
      <c r="R108" s="8" t="s">
        <v>307</v>
      </c>
    </row>
    <row r="109" spans="1:18" s="36" customFormat="1" ht="34.5" customHeight="1">
      <c r="A109" s="8" t="s">
        <v>308</v>
      </c>
      <c r="B109" s="8" t="s">
        <v>311</v>
      </c>
      <c r="C109" s="8" t="s">
        <v>174</v>
      </c>
      <c r="D109" s="8" t="s">
        <v>179</v>
      </c>
      <c r="E109" s="39">
        <v>1</v>
      </c>
      <c r="F109" s="71">
        <v>1</v>
      </c>
      <c r="G109" s="40">
        <v>1</v>
      </c>
      <c r="H109" s="38">
        <v>1</v>
      </c>
      <c r="I109" s="8" t="s">
        <v>346</v>
      </c>
      <c r="J109" s="8" t="s">
        <v>345</v>
      </c>
      <c r="K109" s="8" t="s">
        <v>347</v>
      </c>
      <c r="L109" s="70">
        <v>10</v>
      </c>
      <c r="M109" s="69">
        <f t="shared" si="5"/>
        <v>0</v>
      </c>
      <c r="N109" s="69">
        <f t="shared" si="6"/>
        <v>0</v>
      </c>
      <c r="O109" s="69">
        <f t="shared" si="7"/>
        <v>0</v>
      </c>
      <c r="P109" s="69">
        <f t="shared" si="8"/>
        <v>10</v>
      </c>
      <c r="Q109" s="69">
        <f t="shared" si="9"/>
        <v>0</v>
      </c>
      <c r="R109" s="8" t="s">
        <v>308</v>
      </c>
    </row>
    <row r="110" spans="1:18" s="36" customFormat="1" ht="34.5" customHeight="1">
      <c r="A110" s="8" t="s">
        <v>309</v>
      </c>
      <c r="B110" s="8" t="s">
        <v>311</v>
      </c>
      <c r="C110" s="8" t="s">
        <v>174</v>
      </c>
      <c r="D110" s="8" t="s">
        <v>179</v>
      </c>
      <c r="E110" s="39">
        <v>1</v>
      </c>
      <c r="F110" s="71">
        <v>1</v>
      </c>
      <c r="G110" s="40">
        <v>1</v>
      </c>
      <c r="H110" s="38">
        <v>1</v>
      </c>
      <c r="I110" s="8" t="s">
        <v>346</v>
      </c>
      <c r="J110" s="8" t="s">
        <v>345</v>
      </c>
      <c r="K110" s="8" t="s">
        <v>347</v>
      </c>
      <c r="L110" s="70">
        <v>10</v>
      </c>
      <c r="M110" s="69">
        <f t="shared" si="5"/>
        <v>0</v>
      </c>
      <c r="N110" s="69">
        <f t="shared" si="6"/>
        <v>0</v>
      </c>
      <c r="O110" s="69">
        <f t="shared" si="7"/>
        <v>0</v>
      </c>
      <c r="P110" s="69">
        <f t="shared" si="8"/>
        <v>10</v>
      </c>
      <c r="Q110" s="69">
        <f t="shared" si="9"/>
        <v>0</v>
      </c>
      <c r="R110" s="8" t="s">
        <v>309</v>
      </c>
    </row>
    <row r="111" spans="1:18" s="36" customFormat="1" ht="34.5" customHeight="1">
      <c r="A111" s="8" t="s">
        <v>310</v>
      </c>
      <c r="B111" s="8" t="s">
        <v>311</v>
      </c>
      <c r="C111" s="8" t="s">
        <v>174</v>
      </c>
      <c r="D111" s="8" t="s">
        <v>179</v>
      </c>
      <c r="E111" s="39">
        <v>1</v>
      </c>
      <c r="F111" s="71">
        <v>1</v>
      </c>
      <c r="G111" s="40">
        <v>1</v>
      </c>
      <c r="H111" s="38">
        <v>1</v>
      </c>
      <c r="I111" s="8" t="s">
        <v>346</v>
      </c>
      <c r="J111" s="8" t="s">
        <v>345</v>
      </c>
      <c r="K111" s="8" t="s">
        <v>347</v>
      </c>
      <c r="L111" s="70">
        <v>11</v>
      </c>
      <c r="M111" s="69">
        <f t="shared" si="5"/>
        <v>0</v>
      </c>
      <c r="N111" s="69">
        <f t="shared" si="6"/>
        <v>0</v>
      </c>
      <c r="O111" s="69">
        <f t="shared" si="7"/>
        <v>0</v>
      </c>
      <c r="P111" s="69">
        <f t="shared" si="8"/>
        <v>11</v>
      </c>
      <c r="Q111" s="69">
        <f t="shared" si="9"/>
        <v>0</v>
      </c>
      <c r="R111" s="8" t="s">
        <v>310</v>
      </c>
    </row>
    <row r="112" spans="1:18" s="36" customFormat="1" ht="34.5" customHeight="1">
      <c r="A112" s="8" t="s">
        <v>331</v>
      </c>
      <c r="B112" s="8" t="s">
        <v>311</v>
      </c>
      <c r="C112" s="8" t="s">
        <v>174</v>
      </c>
      <c r="D112" s="8" t="s">
        <v>179</v>
      </c>
      <c r="E112" s="39">
        <v>1</v>
      </c>
      <c r="F112" s="71">
        <v>1</v>
      </c>
      <c r="G112" s="40">
        <v>1</v>
      </c>
      <c r="H112" s="38">
        <v>1</v>
      </c>
      <c r="I112" s="8" t="s">
        <v>346</v>
      </c>
      <c r="J112" s="8" t="s">
        <v>345</v>
      </c>
      <c r="K112" s="8" t="s">
        <v>347</v>
      </c>
      <c r="L112" s="70">
        <v>12</v>
      </c>
      <c r="M112" s="69">
        <f t="shared" si="5"/>
        <v>0</v>
      </c>
      <c r="N112" s="69">
        <f t="shared" si="6"/>
        <v>0</v>
      </c>
      <c r="O112" s="69">
        <f t="shared" si="7"/>
        <v>0</v>
      </c>
      <c r="P112" s="69">
        <f t="shared" si="8"/>
        <v>12</v>
      </c>
      <c r="Q112" s="69">
        <f t="shared" si="9"/>
        <v>0</v>
      </c>
      <c r="R112" s="8" t="s">
        <v>331</v>
      </c>
    </row>
    <row r="113" spans="1:18" s="36" customFormat="1" ht="34.5" customHeight="1">
      <c r="A113" s="8" t="s">
        <v>332</v>
      </c>
      <c r="B113" s="8" t="s">
        <v>311</v>
      </c>
      <c r="C113" s="8" t="s">
        <v>174</v>
      </c>
      <c r="D113" s="8" t="s">
        <v>179</v>
      </c>
      <c r="E113" s="39">
        <v>1</v>
      </c>
      <c r="F113" s="71">
        <v>1</v>
      </c>
      <c r="G113" s="40">
        <v>1</v>
      </c>
      <c r="H113" s="38">
        <v>1</v>
      </c>
      <c r="I113" s="8" t="s">
        <v>346</v>
      </c>
      <c r="J113" s="8" t="s">
        <v>345</v>
      </c>
      <c r="K113" s="8" t="s">
        <v>347</v>
      </c>
      <c r="L113" s="70">
        <v>13</v>
      </c>
      <c r="M113" s="69">
        <f t="shared" si="5"/>
        <v>0</v>
      </c>
      <c r="N113" s="69">
        <f t="shared" si="6"/>
        <v>0</v>
      </c>
      <c r="O113" s="69">
        <f t="shared" si="7"/>
        <v>0</v>
      </c>
      <c r="P113" s="69">
        <f t="shared" si="8"/>
        <v>13</v>
      </c>
      <c r="Q113" s="69">
        <f t="shared" si="9"/>
        <v>0</v>
      </c>
      <c r="R113" s="8" t="s">
        <v>332</v>
      </c>
    </row>
    <row r="114" spans="1:18" s="36" customFormat="1" ht="34.5" customHeight="1">
      <c r="A114" s="8" t="s">
        <v>333</v>
      </c>
      <c r="B114" s="8" t="s">
        <v>311</v>
      </c>
      <c r="C114" s="8" t="s">
        <v>174</v>
      </c>
      <c r="D114" s="8" t="s">
        <v>179</v>
      </c>
      <c r="E114" s="39">
        <v>1</v>
      </c>
      <c r="F114" s="71">
        <v>1</v>
      </c>
      <c r="G114" s="40">
        <v>1</v>
      </c>
      <c r="H114" s="38">
        <v>1</v>
      </c>
      <c r="I114" s="8" t="s">
        <v>346</v>
      </c>
      <c r="J114" s="8" t="s">
        <v>345</v>
      </c>
      <c r="K114" s="8" t="s">
        <v>347</v>
      </c>
      <c r="L114" s="70">
        <v>14</v>
      </c>
      <c r="M114" s="69">
        <f t="shared" si="5"/>
        <v>0</v>
      </c>
      <c r="N114" s="69">
        <f t="shared" si="6"/>
        <v>0</v>
      </c>
      <c r="O114" s="69">
        <f t="shared" si="7"/>
        <v>0</v>
      </c>
      <c r="P114" s="69">
        <f t="shared" si="8"/>
        <v>14</v>
      </c>
      <c r="Q114" s="69">
        <f t="shared" si="9"/>
        <v>0</v>
      </c>
      <c r="R114" s="8" t="s">
        <v>333</v>
      </c>
    </row>
    <row r="115" spans="1:18" s="36" customFormat="1" ht="34.5" customHeight="1">
      <c r="A115" s="8" t="s">
        <v>334</v>
      </c>
      <c r="B115" s="8" t="s">
        <v>311</v>
      </c>
      <c r="C115" s="8" t="s">
        <v>174</v>
      </c>
      <c r="D115" s="8" t="s">
        <v>179</v>
      </c>
      <c r="E115" s="39">
        <v>1</v>
      </c>
      <c r="F115" s="71">
        <v>1</v>
      </c>
      <c r="G115" s="40">
        <v>1</v>
      </c>
      <c r="H115" s="38">
        <v>1</v>
      </c>
      <c r="I115" s="8" t="s">
        <v>346</v>
      </c>
      <c r="J115" s="8" t="s">
        <v>345</v>
      </c>
      <c r="K115" s="8" t="s">
        <v>347</v>
      </c>
      <c r="L115" s="70">
        <v>15</v>
      </c>
      <c r="M115" s="69">
        <f t="shared" si="5"/>
        <v>0</v>
      </c>
      <c r="N115" s="69">
        <f t="shared" si="6"/>
        <v>0</v>
      </c>
      <c r="O115" s="69">
        <f t="shared" si="7"/>
        <v>0</v>
      </c>
      <c r="P115" s="69">
        <f t="shared" si="8"/>
        <v>15</v>
      </c>
      <c r="Q115" s="69">
        <f t="shared" si="9"/>
        <v>0</v>
      </c>
      <c r="R115" s="8" t="s">
        <v>334</v>
      </c>
    </row>
    <row r="116" spans="1:18" s="36" customFormat="1" ht="34.5" customHeight="1">
      <c r="A116" s="8" t="s">
        <v>335</v>
      </c>
      <c r="B116" s="8" t="s">
        <v>311</v>
      </c>
      <c r="C116" s="8" t="s">
        <v>174</v>
      </c>
      <c r="D116" s="8" t="s">
        <v>179</v>
      </c>
      <c r="E116" s="39">
        <v>1</v>
      </c>
      <c r="F116" s="71">
        <v>1</v>
      </c>
      <c r="G116" s="40">
        <v>1</v>
      </c>
      <c r="H116" s="38">
        <v>1</v>
      </c>
      <c r="I116" s="8" t="s">
        <v>346</v>
      </c>
      <c r="J116" s="8" t="s">
        <v>345</v>
      </c>
      <c r="K116" s="8" t="s">
        <v>347</v>
      </c>
      <c r="L116" s="70">
        <v>16</v>
      </c>
      <c r="M116" s="69">
        <f t="shared" si="5"/>
        <v>0</v>
      </c>
      <c r="N116" s="69">
        <f t="shared" si="6"/>
        <v>0</v>
      </c>
      <c r="O116" s="69">
        <f t="shared" si="7"/>
        <v>0</v>
      </c>
      <c r="P116" s="69">
        <f t="shared" si="8"/>
        <v>16</v>
      </c>
      <c r="Q116" s="69">
        <f t="shared" si="9"/>
        <v>0</v>
      </c>
      <c r="R116" s="8" t="s">
        <v>335</v>
      </c>
    </row>
    <row r="117" spans="1:18" s="36" customFormat="1" ht="34.5" customHeight="1">
      <c r="A117" s="8" t="s">
        <v>336</v>
      </c>
      <c r="B117" s="8" t="s">
        <v>311</v>
      </c>
      <c r="C117" s="8" t="s">
        <v>174</v>
      </c>
      <c r="D117" s="8" t="s">
        <v>179</v>
      </c>
      <c r="E117" s="39">
        <v>1</v>
      </c>
      <c r="F117" s="71">
        <v>1</v>
      </c>
      <c r="G117" s="40">
        <v>1</v>
      </c>
      <c r="H117" s="38">
        <v>1</v>
      </c>
      <c r="I117" s="8" t="s">
        <v>346</v>
      </c>
      <c r="J117" s="8" t="s">
        <v>345</v>
      </c>
      <c r="K117" s="8" t="s">
        <v>347</v>
      </c>
      <c r="L117" s="70">
        <v>17</v>
      </c>
      <c r="M117" s="69">
        <f t="shared" si="5"/>
        <v>0</v>
      </c>
      <c r="N117" s="69">
        <f t="shared" si="6"/>
        <v>0</v>
      </c>
      <c r="O117" s="69">
        <f t="shared" si="7"/>
        <v>0</v>
      </c>
      <c r="P117" s="69">
        <f t="shared" si="8"/>
        <v>17</v>
      </c>
      <c r="Q117" s="69">
        <f t="shared" si="9"/>
        <v>0</v>
      </c>
      <c r="R117" s="8" t="s">
        <v>336</v>
      </c>
    </row>
    <row r="118" spans="1:18" s="36" customFormat="1" ht="34.5" customHeight="1">
      <c r="A118" s="8" t="s">
        <v>337</v>
      </c>
      <c r="B118" s="8" t="s">
        <v>311</v>
      </c>
      <c r="C118" s="8" t="s">
        <v>174</v>
      </c>
      <c r="D118" s="8" t="s">
        <v>179</v>
      </c>
      <c r="E118" s="39">
        <v>1</v>
      </c>
      <c r="F118" s="71">
        <v>1</v>
      </c>
      <c r="G118" s="40">
        <v>1</v>
      </c>
      <c r="H118" s="38">
        <v>1</v>
      </c>
      <c r="I118" s="8" t="s">
        <v>346</v>
      </c>
      <c r="J118" s="8" t="s">
        <v>345</v>
      </c>
      <c r="K118" s="8" t="s">
        <v>347</v>
      </c>
      <c r="L118" s="70">
        <v>18</v>
      </c>
      <c r="M118" s="69">
        <f t="shared" si="5"/>
        <v>0</v>
      </c>
      <c r="N118" s="69">
        <f t="shared" si="6"/>
        <v>0</v>
      </c>
      <c r="O118" s="69">
        <f t="shared" si="7"/>
        <v>0</v>
      </c>
      <c r="P118" s="69">
        <f t="shared" si="8"/>
        <v>18</v>
      </c>
      <c r="Q118" s="69">
        <f t="shared" si="9"/>
        <v>0</v>
      </c>
      <c r="R118" s="8" t="s">
        <v>337</v>
      </c>
    </row>
    <row r="119" spans="1:18" s="36" customFormat="1" ht="34.5" customHeight="1">
      <c r="A119" s="8" t="s">
        <v>338</v>
      </c>
      <c r="B119" s="8" t="s">
        <v>311</v>
      </c>
      <c r="C119" s="8" t="s">
        <v>174</v>
      </c>
      <c r="D119" s="8" t="s">
        <v>179</v>
      </c>
      <c r="E119" s="39">
        <v>1</v>
      </c>
      <c r="F119" s="71">
        <v>1</v>
      </c>
      <c r="G119" s="40">
        <v>1</v>
      </c>
      <c r="H119" s="38">
        <v>1</v>
      </c>
      <c r="I119" s="8" t="s">
        <v>346</v>
      </c>
      <c r="J119" s="8" t="s">
        <v>345</v>
      </c>
      <c r="K119" s="8" t="s">
        <v>347</v>
      </c>
      <c r="L119" s="70">
        <v>19</v>
      </c>
      <c r="M119" s="69">
        <f t="shared" si="5"/>
        <v>0</v>
      </c>
      <c r="N119" s="69">
        <f t="shared" si="6"/>
        <v>0</v>
      </c>
      <c r="O119" s="69">
        <f t="shared" si="7"/>
        <v>0</v>
      </c>
      <c r="P119" s="69">
        <f t="shared" si="8"/>
        <v>19</v>
      </c>
      <c r="Q119" s="69">
        <f t="shared" si="9"/>
        <v>0</v>
      </c>
      <c r="R119" s="8" t="s">
        <v>338</v>
      </c>
    </row>
    <row r="120" spans="1:18" s="36" customFormat="1" ht="34.5" customHeight="1">
      <c r="A120" s="8" t="s">
        <v>339</v>
      </c>
      <c r="B120" s="8" t="s">
        <v>311</v>
      </c>
      <c r="C120" s="8" t="s">
        <v>174</v>
      </c>
      <c r="D120" s="8" t="s">
        <v>179</v>
      </c>
      <c r="E120" s="39">
        <v>1</v>
      </c>
      <c r="F120" s="71">
        <v>1</v>
      </c>
      <c r="G120" s="40">
        <v>1</v>
      </c>
      <c r="H120" s="38">
        <v>1</v>
      </c>
      <c r="I120" s="8" t="s">
        <v>346</v>
      </c>
      <c r="J120" s="8" t="s">
        <v>345</v>
      </c>
      <c r="K120" s="8" t="s">
        <v>347</v>
      </c>
      <c r="L120" s="70">
        <v>20</v>
      </c>
      <c r="M120" s="69">
        <f t="shared" si="5"/>
        <v>0</v>
      </c>
      <c r="N120" s="69">
        <f t="shared" si="6"/>
        <v>0</v>
      </c>
      <c r="O120" s="69">
        <f t="shared" si="7"/>
        <v>0</v>
      </c>
      <c r="P120" s="69">
        <f t="shared" si="8"/>
        <v>20</v>
      </c>
      <c r="Q120" s="69">
        <f t="shared" si="9"/>
        <v>0</v>
      </c>
      <c r="R120" s="8" t="s">
        <v>339</v>
      </c>
    </row>
    <row r="121" spans="1:18" s="36" customFormat="1" ht="34.5" customHeight="1">
      <c r="A121" s="8" t="s">
        <v>340</v>
      </c>
      <c r="B121" s="8" t="s">
        <v>311</v>
      </c>
      <c r="C121" s="8" t="s">
        <v>174</v>
      </c>
      <c r="D121" s="8" t="s">
        <v>179</v>
      </c>
      <c r="E121" s="39">
        <v>1</v>
      </c>
      <c r="F121" s="71">
        <v>1</v>
      </c>
      <c r="G121" s="40">
        <v>1</v>
      </c>
      <c r="H121" s="38">
        <v>1</v>
      </c>
      <c r="I121" s="8" t="s">
        <v>346</v>
      </c>
      <c r="J121" s="8" t="s">
        <v>345</v>
      </c>
      <c r="K121" s="8" t="s">
        <v>347</v>
      </c>
      <c r="L121" s="70">
        <v>21</v>
      </c>
      <c r="M121" s="69">
        <f t="shared" si="5"/>
        <v>0</v>
      </c>
      <c r="N121" s="69">
        <f t="shared" si="6"/>
        <v>0</v>
      </c>
      <c r="O121" s="69">
        <f t="shared" si="7"/>
        <v>0</v>
      </c>
      <c r="P121" s="69">
        <f t="shared" si="8"/>
        <v>21</v>
      </c>
      <c r="Q121" s="69">
        <f t="shared" si="9"/>
        <v>0</v>
      </c>
      <c r="R121" s="8" t="s">
        <v>340</v>
      </c>
    </row>
    <row r="122" spans="1:18" s="36" customFormat="1" ht="34.5" customHeight="1">
      <c r="A122" s="8" t="s">
        <v>341</v>
      </c>
      <c r="B122" s="8" t="s">
        <v>311</v>
      </c>
      <c r="C122" s="8" t="s">
        <v>174</v>
      </c>
      <c r="D122" s="8" t="s">
        <v>179</v>
      </c>
      <c r="E122" s="39">
        <v>1</v>
      </c>
      <c r="F122" s="71">
        <v>1</v>
      </c>
      <c r="G122" s="40">
        <v>1</v>
      </c>
      <c r="H122" s="38">
        <v>1</v>
      </c>
      <c r="I122" s="8" t="s">
        <v>346</v>
      </c>
      <c r="J122" s="8" t="s">
        <v>345</v>
      </c>
      <c r="K122" s="8" t="s">
        <v>347</v>
      </c>
      <c r="L122" s="70">
        <v>22</v>
      </c>
      <c r="M122" s="69">
        <f t="shared" si="5"/>
        <v>0</v>
      </c>
      <c r="N122" s="69">
        <f t="shared" si="6"/>
        <v>0</v>
      </c>
      <c r="O122" s="69">
        <f t="shared" si="7"/>
        <v>0</v>
      </c>
      <c r="P122" s="69">
        <f t="shared" si="8"/>
        <v>22</v>
      </c>
      <c r="Q122" s="69">
        <f t="shared" si="9"/>
        <v>0</v>
      </c>
      <c r="R122" s="8" t="s">
        <v>341</v>
      </c>
    </row>
    <row r="123" spans="1:18" s="36" customFormat="1" ht="34.5" customHeight="1">
      <c r="A123" s="8" t="s">
        <v>342</v>
      </c>
      <c r="B123" s="8" t="s">
        <v>311</v>
      </c>
      <c r="C123" s="8" t="s">
        <v>174</v>
      </c>
      <c r="D123" s="8" t="s">
        <v>179</v>
      </c>
      <c r="E123" s="39">
        <v>1</v>
      </c>
      <c r="F123" s="71">
        <v>1</v>
      </c>
      <c r="G123" s="40">
        <v>1</v>
      </c>
      <c r="H123" s="38">
        <v>1</v>
      </c>
      <c r="I123" s="8" t="s">
        <v>346</v>
      </c>
      <c r="J123" s="8" t="s">
        <v>345</v>
      </c>
      <c r="K123" s="8" t="s">
        <v>347</v>
      </c>
      <c r="L123" s="70">
        <v>23</v>
      </c>
      <c r="M123" s="69">
        <f t="shared" si="5"/>
        <v>0</v>
      </c>
      <c r="N123" s="69">
        <f t="shared" si="6"/>
        <v>0</v>
      </c>
      <c r="O123" s="69">
        <f t="shared" si="7"/>
        <v>0</v>
      </c>
      <c r="P123" s="69">
        <f t="shared" si="8"/>
        <v>23</v>
      </c>
      <c r="Q123" s="69">
        <f t="shared" si="9"/>
        <v>0</v>
      </c>
      <c r="R123" s="8" t="s">
        <v>342</v>
      </c>
    </row>
    <row r="124" spans="1:18" s="36" customFormat="1" ht="34.5" customHeight="1">
      <c r="A124" s="8" t="s">
        <v>343</v>
      </c>
      <c r="B124" s="8" t="s">
        <v>311</v>
      </c>
      <c r="C124" s="8" t="s">
        <v>174</v>
      </c>
      <c r="D124" s="8" t="s">
        <v>179</v>
      </c>
      <c r="E124" s="39">
        <v>1</v>
      </c>
      <c r="F124" s="71">
        <v>1</v>
      </c>
      <c r="G124" s="40">
        <v>1</v>
      </c>
      <c r="H124" s="38">
        <v>1</v>
      </c>
      <c r="I124" s="8" t="s">
        <v>346</v>
      </c>
      <c r="J124" s="8" t="s">
        <v>345</v>
      </c>
      <c r="K124" s="8" t="s">
        <v>347</v>
      </c>
      <c r="L124" s="70">
        <v>24</v>
      </c>
      <c r="M124" s="69">
        <f t="shared" si="5"/>
        <v>0</v>
      </c>
      <c r="N124" s="69">
        <f t="shared" si="6"/>
        <v>0</v>
      </c>
      <c r="O124" s="69">
        <f t="shared" si="7"/>
        <v>0</v>
      </c>
      <c r="P124" s="69">
        <f t="shared" si="8"/>
        <v>24</v>
      </c>
      <c r="Q124" s="69">
        <f t="shared" si="9"/>
        <v>0</v>
      </c>
      <c r="R124" s="8" t="s">
        <v>343</v>
      </c>
    </row>
    <row r="125" spans="1:18" s="36" customFormat="1" ht="34.5" customHeight="1">
      <c r="A125" s="8" t="s">
        <v>344</v>
      </c>
      <c r="B125" s="8" t="s">
        <v>311</v>
      </c>
      <c r="C125" s="8" t="s">
        <v>174</v>
      </c>
      <c r="D125" s="8" t="s">
        <v>179</v>
      </c>
      <c r="E125" s="39">
        <v>1</v>
      </c>
      <c r="F125" s="71">
        <v>1</v>
      </c>
      <c r="G125" s="40">
        <v>1</v>
      </c>
      <c r="H125" s="38">
        <v>1</v>
      </c>
      <c r="I125" s="8" t="s">
        <v>346</v>
      </c>
      <c r="J125" s="8" t="s">
        <v>345</v>
      </c>
      <c r="K125" s="8" t="s">
        <v>347</v>
      </c>
      <c r="L125" s="70">
        <v>25</v>
      </c>
      <c r="M125" s="69">
        <f t="shared" si="5"/>
        <v>0</v>
      </c>
      <c r="N125" s="69">
        <f t="shared" si="6"/>
        <v>0</v>
      </c>
      <c r="O125" s="69">
        <f t="shared" si="7"/>
        <v>0</v>
      </c>
      <c r="P125" s="69">
        <f t="shared" si="8"/>
        <v>25</v>
      </c>
      <c r="Q125" s="69">
        <f t="shared" si="9"/>
        <v>0</v>
      </c>
      <c r="R125" s="8" t="s">
        <v>344</v>
      </c>
    </row>
    <row r="126" spans="1:85" s="42" customFormat="1" ht="30.75" customHeight="1">
      <c r="A126" s="116"/>
      <c r="B126" s="120" t="s">
        <v>180</v>
      </c>
      <c r="C126" s="120"/>
      <c r="D126" s="120"/>
      <c r="E126" s="120"/>
      <c r="F126" s="120"/>
      <c r="G126" s="120"/>
      <c r="H126" s="120"/>
      <c r="I126" s="120"/>
      <c r="J126" s="120"/>
      <c r="K126" s="121"/>
      <c r="L126" s="64">
        <f aca="true" t="shared" si="10" ref="L126:Q126">SUM(L6:L125)</f>
        <v>16300</v>
      </c>
      <c r="M126" s="64">
        <f t="shared" si="10"/>
        <v>1270.4399999999937</v>
      </c>
      <c r="N126" s="64">
        <f t="shared" si="10"/>
        <v>762</v>
      </c>
      <c r="O126" s="64">
        <f t="shared" si="10"/>
        <v>2069.1165</v>
      </c>
      <c r="P126" s="64">
        <f t="shared" si="10"/>
        <v>12198.443499999974</v>
      </c>
      <c r="Q126" s="64">
        <f t="shared" si="10"/>
        <v>3142</v>
      </c>
      <c r="R126" s="122"/>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row>
    <row r="127" spans="1:85" s="18" customFormat="1" ht="33" customHeight="1">
      <c r="A127" s="117"/>
      <c r="B127" s="125" t="s">
        <v>181</v>
      </c>
      <c r="C127" s="125"/>
      <c r="D127" s="125"/>
      <c r="E127" s="125"/>
      <c r="F127" s="125"/>
      <c r="G127" s="125"/>
      <c r="H127" s="125"/>
      <c r="I127" s="125"/>
      <c r="J127" s="125"/>
      <c r="K127" s="125"/>
      <c r="L127" s="126">
        <f>SUM(M126:O126)</f>
        <v>4101.556499999993</v>
      </c>
      <c r="M127" s="126"/>
      <c r="N127" s="126"/>
      <c r="O127" s="126"/>
      <c r="P127" s="126"/>
      <c r="Q127" s="126"/>
      <c r="R127" s="123"/>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row>
    <row r="128" spans="1:85" s="61" customFormat="1" ht="34.5" customHeight="1">
      <c r="A128" s="118"/>
      <c r="B128" s="125" t="s">
        <v>1</v>
      </c>
      <c r="C128" s="125"/>
      <c r="D128" s="125"/>
      <c r="E128" s="125"/>
      <c r="F128" s="125"/>
      <c r="G128" s="125"/>
      <c r="H128" s="125"/>
      <c r="I128" s="125"/>
      <c r="J128" s="125"/>
      <c r="K128" s="125"/>
      <c r="L128" s="126">
        <f>P126</f>
        <v>12198.443499999974</v>
      </c>
      <c r="M128" s="126"/>
      <c r="N128" s="126"/>
      <c r="O128" s="126"/>
      <c r="P128" s="126"/>
      <c r="Q128" s="126"/>
      <c r="R128" s="123"/>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row>
    <row r="129" spans="1:18" s="63" customFormat="1" ht="15" customHeight="1">
      <c r="A129" s="118"/>
      <c r="B129" s="127"/>
      <c r="C129" s="127"/>
      <c r="D129" s="127"/>
      <c r="E129" s="127"/>
      <c r="F129" s="127"/>
      <c r="G129" s="127"/>
      <c r="H129" s="127"/>
      <c r="I129" s="127"/>
      <c r="J129" s="127"/>
      <c r="K129" s="127"/>
      <c r="L129" s="127"/>
      <c r="M129" s="127"/>
      <c r="N129" s="127"/>
      <c r="O129" s="127"/>
      <c r="P129" s="127"/>
      <c r="Q129" s="128"/>
      <c r="R129" s="123"/>
    </row>
    <row r="130" spans="1:85" s="62" customFormat="1" ht="41.25" customHeight="1">
      <c r="A130" s="118"/>
      <c r="B130" s="110" t="s">
        <v>192</v>
      </c>
      <c r="C130" s="110"/>
      <c r="D130" s="110"/>
      <c r="E130" s="110"/>
      <c r="F130" s="111" t="s">
        <v>314</v>
      </c>
      <c r="G130" s="111"/>
      <c r="H130" s="111"/>
      <c r="I130" s="111"/>
      <c r="J130" s="111"/>
      <c r="K130" s="111"/>
      <c r="L130" s="112" t="s">
        <v>312</v>
      </c>
      <c r="M130" s="112"/>
      <c r="N130" s="112"/>
      <c r="O130" s="112"/>
      <c r="P130" s="112"/>
      <c r="Q130" s="112"/>
      <c r="R130" s="123"/>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row>
    <row r="131" spans="1:85" s="19" customFormat="1" ht="33" customHeight="1">
      <c r="A131" s="118"/>
      <c r="B131" s="110"/>
      <c r="C131" s="110"/>
      <c r="D131" s="110"/>
      <c r="E131" s="110"/>
      <c r="F131" s="110">
        <f>Q126</f>
        <v>3142</v>
      </c>
      <c r="G131" s="110"/>
      <c r="H131" s="110"/>
      <c r="I131" s="110"/>
      <c r="J131" s="110"/>
      <c r="K131" s="110"/>
      <c r="L131" s="113">
        <f>L126</f>
        <v>16300</v>
      </c>
      <c r="M131" s="113"/>
      <c r="N131" s="113"/>
      <c r="O131" s="113"/>
      <c r="P131" s="113"/>
      <c r="Q131" s="113"/>
      <c r="R131" s="123"/>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row>
    <row r="132" spans="1:18" ht="31.5" customHeight="1">
      <c r="A132" s="118"/>
      <c r="B132" s="114" t="s">
        <v>182</v>
      </c>
      <c r="C132" s="114"/>
      <c r="D132" s="114"/>
      <c r="E132" s="114"/>
      <c r="F132" s="114"/>
      <c r="G132" s="68"/>
      <c r="H132" s="65"/>
      <c r="I132" s="65"/>
      <c r="J132" s="65"/>
      <c r="K132" s="65"/>
      <c r="L132" s="65"/>
      <c r="M132" s="65"/>
      <c r="N132" s="65"/>
      <c r="O132" s="10"/>
      <c r="P132" s="11"/>
      <c r="Q132" s="11"/>
      <c r="R132" s="123"/>
    </row>
    <row r="133" spans="1:18" ht="27.75" customHeight="1">
      <c r="A133" s="118"/>
      <c r="B133" s="102" t="s">
        <v>388</v>
      </c>
      <c r="C133" s="102"/>
      <c r="D133" s="102"/>
      <c r="E133" s="102"/>
      <c r="F133" s="102"/>
      <c r="G133" s="103"/>
      <c r="H133" s="103"/>
      <c r="I133" s="103"/>
      <c r="J133" s="99"/>
      <c r="K133" s="104"/>
      <c r="L133" s="105"/>
      <c r="M133" s="105"/>
      <c r="N133" s="105"/>
      <c r="O133" s="105"/>
      <c r="P133" s="105"/>
      <c r="Q133" s="105"/>
      <c r="R133" s="123"/>
    </row>
    <row r="134" spans="1:18" ht="107.25" customHeight="1" thickBot="1">
      <c r="A134" s="118"/>
      <c r="B134" s="106"/>
      <c r="C134" s="106"/>
      <c r="D134" s="106"/>
      <c r="E134" s="106"/>
      <c r="F134" s="106"/>
      <c r="G134" s="106"/>
      <c r="H134" s="66"/>
      <c r="I134" s="66"/>
      <c r="J134" s="66"/>
      <c r="K134" s="107"/>
      <c r="L134" s="107"/>
      <c r="M134" s="107"/>
      <c r="N134" s="107"/>
      <c r="O134" s="107"/>
      <c r="P134" s="107"/>
      <c r="Q134" s="107"/>
      <c r="R134" s="123"/>
    </row>
    <row r="135" spans="1:18" ht="20.25" customHeight="1">
      <c r="A135" s="119"/>
      <c r="B135" s="109" t="s">
        <v>183</v>
      </c>
      <c r="C135" s="109"/>
      <c r="D135" s="109"/>
      <c r="E135" s="109"/>
      <c r="F135" s="109"/>
      <c r="G135" s="67"/>
      <c r="H135" s="67"/>
      <c r="I135" s="67"/>
      <c r="J135" s="67"/>
      <c r="K135" s="108"/>
      <c r="L135" s="108"/>
      <c r="M135" s="108"/>
      <c r="N135" s="108"/>
      <c r="O135" s="108"/>
      <c r="P135" s="108"/>
      <c r="Q135" s="108"/>
      <c r="R135" s="124"/>
    </row>
    <row r="136" spans="1:18" ht="14.25" customHeight="1">
      <c r="A136" s="9"/>
      <c r="B136" s="23"/>
      <c r="C136" s="23"/>
      <c r="D136" s="23"/>
      <c r="E136" s="23"/>
      <c r="F136" s="23"/>
      <c r="O136" s="10"/>
      <c r="P136" s="11"/>
      <c r="Q136" s="11"/>
      <c r="R136" s="9"/>
    </row>
    <row r="137" spans="16:17" ht="14.25" customHeight="1">
      <c r="P137" s="10"/>
      <c r="Q137" s="10"/>
    </row>
    <row r="138" spans="16:17" ht="14.25" customHeight="1">
      <c r="P138" s="10"/>
      <c r="Q138" s="10"/>
    </row>
    <row r="139" ht="14.25"/>
    <row r="140" ht="14.25"/>
    <row r="141" ht="14.25"/>
    <row r="142" spans="1:18" ht="54">
      <c r="A142" s="13"/>
      <c r="B142" s="100"/>
      <c r="C142" s="100"/>
      <c r="D142" s="100"/>
      <c r="E142" s="100"/>
      <c r="F142" s="100"/>
      <c r="G142" s="25"/>
      <c r="H142" s="26" t="s">
        <v>175</v>
      </c>
      <c r="I142" s="26" t="s">
        <v>176</v>
      </c>
      <c r="J142" s="26" t="s">
        <v>178</v>
      </c>
      <c r="K142" s="26" t="s">
        <v>177</v>
      </c>
      <c r="L142" s="6" t="s">
        <v>179</v>
      </c>
      <c r="M142" s="6" t="s">
        <v>194</v>
      </c>
      <c r="N142" s="14" t="s">
        <v>195</v>
      </c>
      <c r="R142" s="13"/>
    </row>
    <row r="143" spans="1:18" ht="14.25">
      <c r="A143" s="13"/>
      <c r="B143" s="27"/>
      <c r="C143" s="27"/>
      <c r="D143" s="27"/>
      <c r="E143" s="27"/>
      <c r="F143" s="27"/>
      <c r="G143" s="28"/>
      <c r="H143" s="28"/>
      <c r="I143" s="28"/>
      <c r="J143" s="28"/>
      <c r="K143" s="28"/>
      <c r="L143" s="7"/>
      <c r="M143" s="7"/>
      <c r="N143" s="7"/>
      <c r="R143" s="13"/>
    </row>
    <row r="144" spans="1:18" ht="30">
      <c r="A144" s="101" t="s">
        <v>144</v>
      </c>
      <c r="B144" s="101"/>
      <c r="C144" s="101"/>
      <c r="D144" s="101"/>
      <c r="E144" s="101"/>
      <c r="F144" s="27"/>
      <c r="G144" s="28"/>
      <c r="H144" s="28"/>
      <c r="I144" s="28"/>
      <c r="J144" s="28"/>
      <c r="K144" s="28"/>
      <c r="L144" s="7"/>
      <c r="M144" s="7"/>
      <c r="N144" s="7"/>
      <c r="R144" s="12"/>
    </row>
    <row r="145" spans="1:18" ht="18">
      <c r="A145" s="13"/>
      <c r="B145" s="15" t="s">
        <v>145</v>
      </c>
      <c r="C145" s="29" t="s">
        <v>7</v>
      </c>
      <c r="D145" s="27"/>
      <c r="E145" s="27"/>
      <c r="F145" s="27"/>
      <c r="G145" s="28"/>
      <c r="H145" s="28"/>
      <c r="I145" s="28"/>
      <c r="J145" s="28"/>
      <c r="K145" s="28"/>
      <c r="L145" s="7"/>
      <c r="M145" s="7"/>
      <c r="N145" s="7"/>
      <c r="R145" s="13"/>
    </row>
    <row r="146" spans="1:18" ht="18">
      <c r="A146" s="13"/>
      <c r="B146" s="15" t="s">
        <v>146</v>
      </c>
      <c r="C146" s="29" t="s">
        <v>47</v>
      </c>
      <c r="D146" s="27"/>
      <c r="E146" s="27"/>
      <c r="F146" s="27"/>
      <c r="G146" s="28"/>
      <c r="H146" s="28"/>
      <c r="I146" s="28"/>
      <c r="J146" s="28"/>
      <c r="K146" s="28"/>
      <c r="L146" s="7"/>
      <c r="M146" s="7"/>
      <c r="N146" s="7"/>
      <c r="R146" s="13"/>
    </row>
    <row r="147" spans="1:18" ht="18">
      <c r="A147" s="13"/>
      <c r="B147" s="15" t="s">
        <v>147</v>
      </c>
      <c r="C147" s="29" t="s">
        <v>39</v>
      </c>
      <c r="D147" s="27"/>
      <c r="E147" s="27"/>
      <c r="R147" s="13"/>
    </row>
    <row r="148" spans="2:3" ht="18">
      <c r="B148" s="15" t="s">
        <v>148</v>
      </c>
      <c r="C148" s="29" t="s">
        <v>51</v>
      </c>
    </row>
    <row r="149" spans="2:3" ht="18">
      <c r="B149" s="15" t="s">
        <v>173</v>
      </c>
      <c r="C149" s="29" t="s">
        <v>99</v>
      </c>
    </row>
    <row r="150" spans="2:3" ht="18">
      <c r="B150" s="15" t="s">
        <v>172</v>
      </c>
      <c r="C150" s="29" t="s">
        <v>114</v>
      </c>
    </row>
    <row r="151" spans="2:3" ht="18">
      <c r="B151" s="15" t="s">
        <v>171</v>
      </c>
      <c r="C151" s="29" t="s">
        <v>140</v>
      </c>
    </row>
    <row r="152" spans="2:3" ht="18">
      <c r="B152" s="15" t="s">
        <v>170</v>
      </c>
      <c r="C152" s="29" t="s">
        <v>4</v>
      </c>
    </row>
    <row r="153" spans="2:3" ht="18">
      <c r="B153" s="15" t="s">
        <v>169</v>
      </c>
      <c r="C153" s="29" t="s">
        <v>6</v>
      </c>
    </row>
    <row r="154" spans="2:3" ht="18">
      <c r="B154" s="15" t="s">
        <v>168</v>
      </c>
      <c r="C154" s="29" t="s">
        <v>10</v>
      </c>
    </row>
    <row r="155" spans="2:3" ht="18">
      <c r="B155" s="15" t="s">
        <v>167</v>
      </c>
      <c r="C155" s="29" t="s">
        <v>97</v>
      </c>
    </row>
    <row r="156" spans="2:3" ht="18">
      <c r="B156" s="15" t="s">
        <v>166</v>
      </c>
      <c r="C156" s="29" t="s">
        <v>17</v>
      </c>
    </row>
    <row r="157" spans="2:3" ht="18">
      <c r="B157" s="15" t="s">
        <v>165</v>
      </c>
      <c r="C157" s="29" t="s">
        <v>49</v>
      </c>
    </row>
    <row r="158" spans="2:3" ht="18">
      <c r="B158" s="15" t="s">
        <v>164</v>
      </c>
      <c r="C158" s="29" t="s">
        <v>24</v>
      </c>
    </row>
    <row r="159" spans="2:3" ht="18">
      <c r="B159" s="15" t="s">
        <v>163</v>
      </c>
      <c r="C159" s="29" t="s">
        <v>50</v>
      </c>
    </row>
    <row r="160" spans="2:3" ht="18">
      <c r="B160" s="15" t="s">
        <v>162</v>
      </c>
      <c r="C160" s="29" t="s">
        <v>85</v>
      </c>
    </row>
    <row r="161" spans="2:3" ht="18">
      <c r="B161" s="15" t="s">
        <v>161</v>
      </c>
      <c r="C161" s="29" t="s">
        <v>48</v>
      </c>
    </row>
    <row r="162" spans="2:3" ht="18">
      <c r="B162" s="15" t="s">
        <v>160</v>
      </c>
      <c r="C162" s="29" t="s">
        <v>129</v>
      </c>
    </row>
    <row r="163" spans="2:3" ht="18">
      <c r="B163" s="15" t="s">
        <v>159</v>
      </c>
      <c r="C163" s="29" t="s">
        <v>66</v>
      </c>
    </row>
    <row r="164" spans="2:3" ht="18">
      <c r="B164" s="15" t="s">
        <v>158</v>
      </c>
      <c r="C164" s="29" t="s">
        <v>128</v>
      </c>
    </row>
    <row r="165" spans="2:3" ht="18">
      <c r="B165" s="15" t="s">
        <v>157</v>
      </c>
      <c r="C165" s="29" t="s">
        <v>16</v>
      </c>
    </row>
    <row r="166" spans="2:3" ht="18">
      <c r="B166" s="15" t="s">
        <v>156</v>
      </c>
      <c r="C166" s="29" t="s">
        <v>121</v>
      </c>
    </row>
    <row r="167" spans="2:3" ht="18">
      <c r="B167" s="15" t="s">
        <v>155</v>
      </c>
      <c r="C167" s="29" t="s">
        <v>123</v>
      </c>
    </row>
    <row r="168" spans="2:3" ht="18">
      <c r="B168" s="15" t="s">
        <v>154</v>
      </c>
      <c r="C168" s="29" t="s">
        <v>117</v>
      </c>
    </row>
    <row r="169" spans="2:3" ht="18">
      <c r="B169" s="15" t="s">
        <v>153</v>
      </c>
      <c r="C169" s="29" t="s">
        <v>79</v>
      </c>
    </row>
    <row r="170" spans="2:3" ht="18">
      <c r="B170" s="15" t="s">
        <v>152</v>
      </c>
      <c r="C170" s="29" t="s">
        <v>3</v>
      </c>
    </row>
    <row r="171" spans="2:3" ht="18">
      <c r="B171" s="15" t="s">
        <v>151</v>
      </c>
      <c r="C171" s="29" t="s">
        <v>119</v>
      </c>
    </row>
    <row r="172" spans="2:3" ht="18">
      <c r="B172" s="15" t="s">
        <v>150</v>
      </c>
      <c r="C172" s="29" t="s">
        <v>33</v>
      </c>
    </row>
    <row r="173" spans="2:3" ht="18">
      <c r="B173" s="15" t="s">
        <v>149</v>
      </c>
      <c r="C173" s="29" t="s">
        <v>11</v>
      </c>
    </row>
    <row r="174" spans="2:3" ht="18">
      <c r="B174" s="15">
        <v>104</v>
      </c>
      <c r="C174" s="29" t="s">
        <v>124</v>
      </c>
    </row>
    <row r="175" spans="2:3" ht="18">
      <c r="B175" s="15">
        <v>107</v>
      </c>
      <c r="C175" s="29" t="s">
        <v>9</v>
      </c>
    </row>
    <row r="176" spans="2:3" ht="18">
      <c r="B176" s="15">
        <v>119</v>
      </c>
      <c r="C176" s="29" t="s">
        <v>112</v>
      </c>
    </row>
    <row r="177" spans="2:3" ht="18">
      <c r="B177" s="15">
        <v>125</v>
      </c>
      <c r="C177" s="29" t="s">
        <v>122</v>
      </c>
    </row>
    <row r="178" spans="2:3" ht="18">
      <c r="B178" s="15">
        <v>184</v>
      </c>
      <c r="C178" s="29" t="s">
        <v>73</v>
      </c>
    </row>
    <row r="179" spans="2:3" ht="18">
      <c r="B179" s="15">
        <v>204</v>
      </c>
      <c r="C179" s="29" t="s">
        <v>18</v>
      </c>
    </row>
    <row r="180" spans="2:3" ht="18">
      <c r="B180" s="15">
        <v>208</v>
      </c>
      <c r="C180" s="29" t="s">
        <v>21</v>
      </c>
    </row>
    <row r="181" spans="2:3" ht="18">
      <c r="B181" s="15">
        <v>212</v>
      </c>
      <c r="C181" s="29" t="s">
        <v>86</v>
      </c>
    </row>
    <row r="182" spans="2:3" ht="18">
      <c r="B182" s="15">
        <v>214</v>
      </c>
      <c r="C182" s="29" t="s">
        <v>46</v>
      </c>
    </row>
    <row r="183" spans="2:3" ht="18">
      <c r="B183" s="15">
        <v>215</v>
      </c>
      <c r="C183" s="29" t="s">
        <v>32</v>
      </c>
    </row>
    <row r="184" spans="2:3" ht="18">
      <c r="B184" s="15">
        <v>217</v>
      </c>
      <c r="C184" s="29" t="s">
        <v>80</v>
      </c>
    </row>
    <row r="185" spans="2:3" ht="18">
      <c r="B185" s="15">
        <v>218</v>
      </c>
      <c r="C185" s="29" t="s">
        <v>15</v>
      </c>
    </row>
    <row r="186" spans="2:3" ht="18">
      <c r="B186" s="15">
        <v>222</v>
      </c>
      <c r="C186" s="29" t="s">
        <v>36</v>
      </c>
    </row>
    <row r="187" spans="2:3" ht="18">
      <c r="B187" s="15">
        <v>224</v>
      </c>
      <c r="C187" s="29" t="s">
        <v>55</v>
      </c>
    </row>
    <row r="188" spans="2:3" ht="18">
      <c r="B188" s="15">
        <v>233</v>
      </c>
      <c r="C188" s="29" t="s">
        <v>27</v>
      </c>
    </row>
    <row r="189" spans="2:3" ht="18">
      <c r="B189" s="15">
        <v>237</v>
      </c>
      <c r="C189" s="29" t="s">
        <v>20</v>
      </c>
    </row>
    <row r="190" spans="2:3" ht="18">
      <c r="B190" s="15">
        <v>246</v>
      </c>
      <c r="C190" s="29" t="s">
        <v>2</v>
      </c>
    </row>
    <row r="191" spans="2:3" ht="18">
      <c r="B191" s="15">
        <v>248</v>
      </c>
      <c r="C191" s="29" t="s">
        <v>14</v>
      </c>
    </row>
    <row r="192" spans="2:3" ht="18">
      <c r="B192" s="15">
        <v>249</v>
      </c>
      <c r="C192" s="29" t="s">
        <v>72</v>
      </c>
    </row>
    <row r="193" spans="2:3" ht="18">
      <c r="B193" s="15">
        <v>250</v>
      </c>
      <c r="C193" s="29" t="s">
        <v>118</v>
      </c>
    </row>
    <row r="194" spans="2:3" ht="18">
      <c r="B194" s="15">
        <v>254</v>
      </c>
      <c r="C194" s="29" t="s">
        <v>135</v>
      </c>
    </row>
    <row r="195" spans="2:3" ht="18">
      <c r="B195" s="15">
        <v>263</v>
      </c>
      <c r="C195" s="29" t="s">
        <v>22</v>
      </c>
    </row>
    <row r="196" spans="2:3" ht="18">
      <c r="B196" s="15">
        <v>265</v>
      </c>
      <c r="C196" s="29" t="s">
        <v>52</v>
      </c>
    </row>
    <row r="197" spans="2:3" ht="18">
      <c r="B197" s="15">
        <v>318</v>
      </c>
      <c r="C197" s="29" t="s">
        <v>12</v>
      </c>
    </row>
    <row r="198" spans="2:3" ht="18">
      <c r="B198" s="15">
        <v>320</v>
      </c>
      <c r="C198" s="29" t="s">
        <v>70</v>
      </c>
    </row>
    <row r="199" spans="2:3" ht="18">
      <c r="B199" s="15">
        <v>341</v>
      </c>
      <c r="C199" s="29" t="s">
        <v>133</v>
      </c>
    </row>
    <row r="200" spans="2:3" ht="18">
      <c r="B200" s="15">
        <v>356</v>
      </c>
      <c r="C200" s="29" t="s">
        <v>92</v>
      </c>
    </row>
    <row r="201" spans="2:3" ht="18">
      <c r="B201" s="15">
        <v>366</v>
      </c>
      <c r="C201" s="29" t="s">
        <v>98</v>
      </c>
    </row>
    <row r="202" spans="2:3" ht="18">
      <c r="B202" s="15">
        <v>370</v>
      </c>
      <c r="C202" s="29" t="s">
        <v>83</v>
      </c>
    </row>
    <row r="203" spans="2:3" ht="18">
      <c r="B203" s="15">
        <v>376</v>
      </c>
      <c r="C203" s="29" t="s">
        <v>78</v>
      </c>
    </row>
    <row r="204" spans="2:3" ht="18">
      <c r="B204" s="15">
        <v>389</v>
      </c>
      <c r="C204" s="29" t="s">
        <v>82</v>
      </c>
    </row>
    <row r="205" spans="2:3" ht="18">
      <c r="B205" s="15">
        <v>394</v>
      </c>
      <c r="C205" s="29" t="s">
        <v>19</v>
      </c>
    </row>
    <row r="206" spans="2:3" ht="18">
      <c r="B206" s="15">
        <v>394</v>
      </c>
      <c r="C206" s="29" t="s">
        <v>58</v>
      </c>
    </row>
    <row r="207" spans="2:3" ht="18">
      <c r="B207" s="15">
        <v>399</v>
      </c>
      <c r="C207" s="29" t="s">
        <v>130</v>
      </c>
    </row>
    <row r="208" spans="2:3" ht="18">
      <c r="B208" s="15">
        <v>409</v>
      </c>
      <c r="C208" s="29" t="s">
        <v>139</v>
      </c>
    </row>
    <row r="209" spans="2:3" ht="18">
      <c r="B209" s="15">
        <v>422</v>
      </c>
      <c r="C209" s="29" t="s">
        <v>96</v>
      </c>
    </row>
    <row r="210" spans="2:3" ht="18">
      <c r="B210" s="15">
        <v>456</v>
      </c>
      <c r="C210" s="29" t="s">
        <v>45</v>
      </c>
    </row>
    <row r="211" spans="2:3" ht="18">
      <c r="B211" s="15">
        <v>464</v>
      </c>
      <c r="C211" s="29" t="s">
        <v>100</v>
      </c>
    </row>
    <row r="212" spans="2:3" ht="18">
      <c r="B212" s="15">
        <v>473</v>
      </c>
      <c r="C212" s="29" t="s">
        <v>23</v>
      </c>
    </row>
    <row r="213" spans="2:3" ht="18">
      <c r="B213" s="15">
        <v>477</v>
      </c>
      <c r="C213" s="29" t="s">
        <v>125</v>
      </c>
    </row>
    <row r="214" spans="2:3" ht="18">
      <c r="B214" s="15">
        <v>479</v>
      </c>
      <c r="C214" s="29" t="s">
        <v>74</v>
      </c>
    </row>
    <row r="215" spans="2:3" ht="18">
      <c r="B215" s="15">
        <v>487</v>
      </c>
      <c r="C215" s="29" t="s">
        <v>127</v>
      </c>
    </row>
    <row r="216" spans="2:3" ht="18">
      <c r="B216" s="15">
        <v>488</v>
      </c>
      <c r="C216" s="29" t="s">
        <v>134</v>
      </c>
    </row>
    <row r="217" spans="2:3" ht="18">
      <c r="B217" s="15">
        <v>492</v>
      </c>
      <c r="C217" s="29" t="s">
        <v>131</v>
      </c>
    </row>
    <row r="218" spans="2:3" ht="18">
      <c r="B218" s="15">
        <v>505</v>
      </c>
      <c r="C218" s="29" t="s">
        <v>37</v>
      </c>
    </row>
    <row r="219" spans="2:3" ht="18">
      <c r="B219" s="15">
        <v>600</v>
      </c>
      <c r="C219" s="29" t="s">
        <v>81</v>
      </c>
    </row>
    <row r="220" spans="2:3" ht="18">
      <c r="B220" s="15">
        <v>604</v>
      </c>
      <c r="C220" s="29" t="s">
        <v>69</v>
      </c>
    </row>
    <row r="221" spans="2:3" ht="18">
      <c r="B221" s="15">
        <v>610</v>
      </c>
      <c r="C221" s="29" t="s">
        <v>111</v>
      </c>
    </row>
    <row r="222" spans="2:3" ht="18">
      <c r="B222" s="15">
        <v>611</v>
      </c>
      <c r="C222" s="29" t="s">
        <v>87</v>
      </c>
    </row>
    <row r="223" spans="2:3" ht="18">
      <c r="B223" s="15">
        <v>612</v>
      </c>
      <c r="C223" s="29" t="s">
        <v>63</v>
      </c>
    </row>
    <row r="224" spans="2:3" ht="18">
      <c r="B224" s="15">
        <v>623</v>
      </c>
      <c r="C224" s="29" t="s">
        <v>141</v>
      </c>
    </row>
    <row r="225" spans="2:3" ht="18">
      <c r="B225" s="15">
        <v>626</v>
      </c>
      <c r="C225" s="29" t="s">
        <v>56</v>
      </c>
    </row>
    <row r="226" spans="2:3" ht="18">
      <c r="B226" s="15">
        <v>633</v>
      </c>
      <c r="C226" s="29" t="s">
        <v>93</v>
      </c>
    </row>
    <row r="227" spans="2:3" ht="18">
      <c r="B227" s="15">
        <v>634</v>
      </c>
      <c r="C227" s="29" t="s">
        <v>105</v>
      </c>
    </row>
    <row r="228" spans="2:3" ht="18">
      <c r="B228" s="15">
        <v>641</v>
      </c>
      <c r="C228" s="29" t="s">
        <v>5</v>
      </c>
    </row>
    <row r="229" spans="2:3" ht="18">
      <c r="B229" s="15">
        <v>643</v>
      </c>
      <c r="C229" s="29" t="s">
        <v>88</v>
      </c>
    </row>
    <row r="230" spans="2:3" ht="18">
      <c r="B230" s="15">
        <v>652</v>
      </c>
      <c r="C230" s="29" t="s">
        <v>132</v>
      </c>
    </row>
    <row r="231" spans="2:3" ht="18">
      <c r="B231" s="15">
        <v>653</v>
      </c>
      <c r="C231" s="29" t="s">
        <v>71</v>
      </c>
    </row>
    <row r="232" spans="2:3" ht="18">
      <c r="B232" s="15">
        <v>655</v>
      </c>
      <c r="C232" s="29" t="s">
        <v>110</v>
      </c>
    </row>
    <row r="233" spans="2:3" ht="18">
      <c r="B233" s="15">
        <v>707</v>
      </c>
      <c r="C233" s="29" t="s">
        <v>42</v>
      </c>
    </row>
    <row r="234" spans="2:3" ht="18">
      <c r="B234" s="15">
        <v>719</v>
      </c>
      <c r="C234" s="29" t="s">
        <v>115</v>
      </c>
    </row>
    <row r="235" spans="2:3" ht="18">
      <c r="B235" s="15">
        <v>739</v>
      </c>
      <c r="C235" s="29" t="s">
        <v>26</v>
      </c>
    </row>
    <row r="236" spans="2:3" ht="18">
      <c r="B236" s="15">
        <v>740</v>
      </c>
      <c r="C236" s="29" t="s">
        <v>8</v>
      </c>
    </row>
    <row r="237" spans="2:3" ht="18">
      <c r="B237" s="15">
        <v>745</v>
      </c>
      <c r="C237" s="29" t="s">
        <v>28</v>
      </c>
    </row>
    <row r="238" spans="2:3" ht="18">
      <c r="B238" s="15">
        <v>746</v>
      </c>
      <c r="C238" s="29" t="s">
        <v>84</v>
      </c>
    </row>
    <row r="239" spans="2:3" ht="18">
      <c r="B239" s="15">
        <v>747</v>
      </c>
      <c r="C239" s="29" t="s">
        <v>91</v>
      </c>
    </row>
    <row r="240" spans="2:3" ht="18">
      <c r="B240" s="15">
        <v>748</v>
      </c>
      <c r="C240" s="29" t="s">
        <v>35</v>
      </c>
    </row>
    <row r="241" spans="2:3" ht="18">
      <c r="B241" s="15">
        <v>751</v>
      </c>
      <c r="C241" s="29" t="s">
        <v>136</v>
      </c>
    </row>
    <row r="242" spans="2:3" ht="18">
      <c r="B242" s="15">
        <v>752</v>
      </c>
      <c r="C242" s="29" t="s">
        <v>13</v>
      </c>
    </row>
    <row r="243" spans="2:3" ht="18">
      <c r="B243" s="15">
        <v>755</v>
      </c>
      <c r="C243" s="29" t="s">
        <v>116</v>
      </c>
    </row>
    <row r="244" spans="2:3" ht="18">
      <c r="B244" s="15">
        <v>756</v>
      </c>
      <c r="C244" s="29" t="s">
        <v>34</v>
      </c>
    </row>
    <row r="245" spans="2:3" ht="18">
      <c r="B245" s="15" t="s">
        <v>126</v>
      </c>
      <c r="C245" s="29" t="s">
        <v>142</v>
      </c>
    </row>
    <row r="246" spans="2:3" ht="18">
      <c r="B246" s="15" t="s">
        <v>101</v>
      </c>
      <c r="C246" s="29" t="s">
        <v>102</v>
      </c>
    </row>
    <row r="247" spans="2:3" ht="18">
      <c r="B247" s="15" t="s">
        <v>40</v>
      </c>
      <c r="C247" s="29" t="s">
        <v>41</v>
      </c>
    </row>
    <row r="248" spans="2:3" ht="18">
      <c r="B248" s="15" t="s">
        <v>53</v>
      </c>
      <c r="C248" s="29" t="s">
        <v>54</v>
      </c>
    </row>
    <row r="249" spans="2:3" ht="18">
      <c r="B249" s="15" t="s">
        <v>43</v>
      </c>
      <c r="C249" s="29" t="s">
        <v>44</v>
      </c>
    </row>
    <row r="250" spans="2:3" ht="18">
      <c r="B250" s="15" t="s">
        <v>61</v>
      </c>
      <c r="C250" s="29" t="s">
        <v>62</v>
      </c>
    </row>
    <row r="251" spans="2:3" ht="18">
      <c r="B251" s="15" t="s">
        <v>29</v>
      </c>
      <c r="C251" s="29" t="s">
        <v>30</v>
      </c>
    </row>
    <row r="252" spans="2:3" ht="18">
      <c r="B252" s="15" t="s">
        <v>76</v>
      </c>
      <c r="C252" s="29" t="s">
        <v>77</v>
      </c>
    </row>
    <row r="253" spans="2:3" ht="18">
      <c r="B253" s="15" t="s">
        <v>67</v>
      </c>
      <c r="C253" s="29" t="s">
        <v>68</v>
      </c>
    </row>
    <row r="254" spans="2:3" ht="18">
      <c r="B254" s="15" t="s">
        <v>106</v>
      </c>
      <c r="C254" s="29" t="s">
        <v>107</v>
      </c>
    </row>
    <row r="255" spans="2:3" ht="18">
      <c r="B255" s="15" t="s">
        <v>94</v>
      </c>
      <c r="C255" s="29" t="s">
        <v>95</v>
      </c>
    </row>
    <row r="256" spans="2:3" ht="18">
      <c r="B256" s="15" t="s">
        <v>59</v>
      </c>
      <c r="C256" s="29" t="s">
        <v>60</v>
      </c>
    </row>
    <row r="257" spans="2:3" ht="18">
      <c r="B257" s="15" t="s">
        <v>31</v>
      </c>
      <c r="C257" s="29" t="s">
        <v>143</v>
      </c>
    </row>
    <row r="258" spans="2:3" ht="18">
      <c r="B258" s="15" t="s">
        <v>103</v>
      </c>
      <c r="C258" s="29" t="s">
        <v>104</v>
      </c>
    </row>
    <row r="259" spans="2:3" ht="18">
      <c r="B259" s="15" t="s">
        <v>64</v>
      </c>
      <c r="C259" s="29" t="s">
        <v>65</v>
      </c>
    </row>
    <row r="260" spans="2:3" ht="18">
      <c r="B260" s="15" t="s">
        <v>108</v>
      </c>
      <c r="C260" s="29" t="s">
        <v>109</v>
      </c>
    </row>
    <row r="261" spans="2:3" ht="18">
      <c r="B261" s="15" t="s">
        <v>89</v>
      </c>
      <c r="C261" s="29" t="s">
        <v>90</v>
      </c>
    </row>
    <row r="262" spans="2:3" ht="18">
      <c r="B262" s="16"/>
      <c r="C262" s="29" t="s">
        <v>25</v>
      </c>
    </row>
    <row r="263" spans="2:3" ht="18">
      <c r="B263" s="16"/>
      <c r="C263" s="29" t="s">
        <v>38</v>
      </c>
    </row>
    <row r="264" spans="2:3" ht="18">
      <c r="B264" s="16"/>
      <c r="C264" s="29" t="s">
        <v>57</v>
      </c>
    </row>
    <row r="265" spans="2:3" ht="18">
      <c r="B265" s="16"/>
      <c r="C265" s="29" t="s">
        <v>75</v>
      </c>
    </row>
    <row r="266" spans="2:3" ht="18">
      <c r="B266" s="16"/>
      <c r="C266" s="29" t="s">
        <v>113</v>
      </c>
    </row>
    <row r="267" spans="2:3" ht="18">
      <c r="B267" s="16"/>
      <c r="C267" s="29" t="s">
        <v>120</v>
      </c>
    </row>
    <row r="268" spans="2:3" ht="18">
      <c r="B268" s="16"/>
      <c r="C268" s="29" t="s">
        <v>137</v>
      </c>
    </row>
    <row r="269" spans="2:3" ht="18">
      <c r="B269" s="16"/>
      <c r="C269" s="29" t="s">
        <v>138</v>
      </c>
    </row>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row r="313" ht="14.25"/>
    <row r="314" ht="14.25"/>
    <row r="315" ht="14.25"/>
    <row r="316" ht="14.25"/>
    <row r="317" ht="14.25"/>
    <row r="318" ht="14.25"/>
    <row r="319" ht="14.25"/>
    <row r="320" ht="14.25"/>
    <row r="321" ht="14.25"/>
    <row r="322" ht="14.25"/>
    <row r="323" ht="14.25"/>
    <row r="324" ht="14.25"/>
    <row r="325" ht="14.25"/>
    <row r="326" ht="14.25"/>
    <row r="327" ht="14.25"/>
    <row r="328" ht="14.25"/>
    <row r="329" ht="14.25"/>
    <row r="330" ht="14.25"/>
    <row r="331" ht="14.25"/>
    <row r="332" ht="14.25"/>
    <row r="333" ht="14.25"/>
    <row r="334" ht="14.25"/>
    <row r="335" ht="14.25"/>
    <row r="336" ht="14.25"/>
    <row r="337" ht="14.25"/>
    <row r="338" ht="14.25"/>
    <row r="339" ht="14.25"/>
    <row r="340" ht="14.25"/>
    <row r="341" ht="14.25"/>
    <row r="342" ht="14.25"/>
    <row r="343" ht="14.25"/>
    <row r="344" ht="14.25"/>
    <row r="345" ht="14.25"/>
    <row r="346" ht="14.25"/>
    <row r="347" ht="14.25"/>
    <row r="348" ht="14.25"/>
    <row r="349" ht="14.25"/>
    <row r="350" ht="14.25"/>
    <row r="351" ht="14.25"/>
    <row r="352" ht="14.25"/>
    <row r="353" ht="14.25"/>
    <row r="354" ht="14.25"/>
    <row r="355" ht="14.25"/>
    <row r="356" ht="14.25"/>
    <row r="357" ht="14.25"/>
    <row r="358" ht="14.25"/>
    <row r="359" ht="14.25"/>
    <row r="360" ht="14.25"/>
    <row r="361" ht="14.25"/>
    <row r="362" ht="14.25"/>
    <row r="363" ht="14.25"/>
    <row r="364" ht="14.25"/>
    <row r="365" ht="14.25"/>
    <row r="366" ht="14.25"/>
    <row r="367" ht="14.25"/>
    <row r="368" ht="14.25"/>
    <row r="369" ht="14.25"/>
    <row r="370" ht="14.25"/>
    <row r="371" ht="14.25"/>
    <row r="372" ht="14.25"/>
    <row r="373" ht="14.25"/>
    <row r="374" ht="14.25"/>
    <row r="375" ht="14.25"/>
    <row r="376" ht="14.25"/>
    <row r="377" ht="14.25"/>
    <row r="378" ht="14.25"/>
    <row r="379" ht="14.25"/>
    <row r="380" ht="14.25"/>
    <row r="381" ht="14.25"/>
    <row r="382" ht="14.25"/>
    <row r="383" ht="14.25"/>
    <row r="384" ht="14.25"/>
    <row r="385" ht="14.25"/>
    <row r="386" ht="14.25"/>
    <row r="387" ht="14.25"/>
    <row r="388" ht="14.25"/>
    <row r="389" ht="14.25"/>
    <row r="390" ht="14.25"/>
    <row r="391" ht="14.25"/>
    <row r="392" ht="14.25"/>
    <row r="393" ht="14.25"/>
    <row r="394" ht="14.25"/>
    <row r="395" ht="14.25"/>
    <row r="396" ht="14.25"/>
    <row r="397" ht="14.25"/>
    <row r="398" ht="14.25"/>
    <row r="399" ht="14.25"/>
    <row r="400" ht="14.25"/>
    <row r="401" ht="14.25"/>
    <row r="402" ht="14.25"/>
    <row r="403" ht="14.25"/>
    <row r="404" ht="14.25"/>
    <row r="405" ht="14.25"/>
    <row r="406" ht="14.25"/>
    <row r="407" ht="14.25"/>
    <row r="408" ht="14.25"/>
    <row r="409" ht="14.25"/>
    <row r="410" ht="14.25"/>
    <row r="411" ht="14.25"/>
    <row r="412" ht="14.25"/>
    <row r="413" ht="14.25"/>
    <row r="414" ht="14.25"/>
    <row r="415" ht="14.25"/>
    <row r="416" ht="14.25"/>
    <row r="417" ht="14.25"/>
    <row r="418" ht="14.25"/>
    <row r="419" ht="14.25"/>
    <row r="420" ht="14.25"/>
    <row r="421" ht="14.25"/>
    <row r="422" ht="14.25"/>
    <row r="423" ht="14.25"/>
    <row r="424" ht="14.25"/>
    <row r="425" ht="14.25"/>
    <row r="426" ht="14.25"/>
    <row r="427" ht="14.25"/>
    <row r="428" ht="14.25"/>
    <row r="429" ht="14.25"/>
    <row r="430" ht="14.25"/>
    <row r="431" ht="14.25"/>
    <row r="432" ht="14.25"/>
    <row r="433" ht="14.25"/>
    <row r="434" ht="14.25"/>
    <row r="435" ht="14.25"/>
    <row r="436" ht="14.25"/>
    <row r="437" ht="14.25"/>
    <row r="438" ht="14.25"/>
    <row r="439" ht="14.25"/>
    <row r="440" ht="14.25"/>
    <row r="441" ht="14.25"/>
    <row r="442" ht="14.25"/>
    <row r="443" ht="14.25"/>
    <row r="444" ht="14.25"/>
    <row r="445" ht="14.25"/>
    <row r="446" ht="14.25"/>
    <row r="447" ht="14.25"/>
    <row r="448" ht="14.25"/>
    <row r="449" ht="14.25"/>
    <row r="450" ht="14.25"/>
    <row r="451" ht="14.25"/>
    <row r="452" ht="14.25"/>
    <row r="453" ht="14.25"/>
    <row r="454" ht="14.25"/>
    <row r="455" ht="14.25"/>
    <row r="456" ht="14.25"/>
    <row r="457" ht="14.25"/>
    <row r="458" ht="14.25"/>
    <row r="459" ht="14.25"/>
    <row r="460" ht="14.25"/>
    <row r="461" ht="14.25"/>
    <row r="462" ht="14.25"/>
    <row r="463" ht="14.25"/>
    <row r="464" ht="14.25"/>
    <row r="465" ht="14.25"/>
    <row r="466" ht="14.25"/>
    <row r="467" ht="14.25"/>
    <row r="468" ht="14.25"/>
    <row r="469" ht="14.25"/>
    <row r="470" ht="14.25"/>
    <row r="471" ht="14.25"/>
    <row r="472" ht="14.25"/>
    <row r="473" ht="14.25"/>
    <row r="474" ht="14.25"/>
    <row r="475" ht="14.25"/>
    <row r="476" ht="14.25"/>
    <row r="477" ht="14.25"/>
    <row r="478" ht="14.25"/>
    <row r="479" ht="14.25"/>
    <row r="480" ht="14.25"/>
    <row r="481" ht="14.25"/>
    <row r="482" ht="14.25"/>
    <row r="483" ht="14.25"/>
    <row r="484" ht="14.25"/>
    <row r="485" ht="14.25"/>
    <row r="486" ht="14.25"/>
    <row r="487" ht="14.25"/>
    <row r="488" ht="14.25"/>
    <row r="489" ht="14.25"/>
    <row r="490" ht="14.25"/>
    <row r="491" ht="14.25"/>
    <row r="492" ht="14.25"/>
    <row r="493" ht="14.25"/>
    <row r="494" ht="14.25"/>
    <row r="495" ht="14.25"/>
    <row r="496" ht="14.25"/>
    <row r="497" ht="14.25"/>
    <row r="498" ht="14.25"/>
    <row r="499" ht="14.25"/>
    <row r="500" ht="14.25"/>
    <row r="501" ht="14.25"/>
    <row r="502" ht="14.25"/>
    <row r="503" ht="14.25"/>
    <row r="504" ht="14.25"/>
    <row r="505" ht="14.25"/>
    <row r="506" ht="14.25"/>
    <row r="507" ht="14.25"/>
    <row r="508" ht="14.25"/>
    <row r="509" ht="14.25"/>
    <row r="510" ht="14.25"/>
    <row r="511" ht="14.25"/>
    <row r="512" ht="14.25"/>
    <row r="513" ht="14.25"/>
    <row r="514" ht="14.25"/>
    <row r="515" ht="14.25"/>
    <row r="516" ht="14.25"/>
    <row r="517" ht="14.25"/>
    <row r="518" ht="14.25"/>
    <row r="519" ht="14.25"/>
    <row r="520" ht="14.25"/>
    <row r="521" ht="14.25"/>
    <row r="522" ht="14.25"/>
    <row r="523" ht="14.25"/>
    <row r="524" ht="14.25"/>
    <row r="525" ht="14.25"/>
    <row r="526" ht="14.25"/>
    <row r="527" ht="14.25"/>
    <row r="528" ht="14.25"/>
    <row r="529" ht="14.25"/>
    <row r="530" ht="14.25"/>
    <row r="531" ht="14.25"/>
    <row r="532" ht="14.25"/>
    <row r="533" ht="14.25"/>
    <row r="534" ht="14.25"/>
    <row r="535" ht="14.25"/>
    <row r="536" ht="14.25"/>
    <row r="537" ht="14.25"/>
    <row r="538" ht="14.25"/>
    <row r="539" ht="14.25"/>
    <row r="540" ht="14.25"/>
    <row r="541" ht="14.25"/>
    <row r="542" ht="14.25"/>
    <row r="543" ht="14.25"/>
    <row r="544" ht="14.25"/>
    <row r="545" ht="14.25"/>
    <row r="546" ht="14.25"/>
    <row r="547" ht="14.25"/>
    <row r="548" ht="14.25"/>
    <row r="549" ht="14.25"/>
    <row r="550" ht="14.25"/>
    <row r="551" ht="14.25"/>
    <row r="552" ht="14.25"/>
    <row r="553" ht="14.25"/>
    <row r="554" ht="14.25"/>
    <row r="555" ht="14.25"/>
    <row r="556" ht="14.25"/>
    <row r="557" ht="14.25"/>
    <row r="558" ht="14.25"/>
    <row r="559" ht="14.25"/>
    <row r="560" ht="14.25"/>
    <row r="561" ht="14.25"/>
    <row r="562" ht="14.25"/>
    <row r="563" ht="14.25"/>
    <row r="564" ht="14.25"/>
    <row r="565" ht="14.25"/>
    <row r="566" ht="14.25"/>
    <row r="567" ht="14.25"/>
    <row r="568" ht="14.25"/>
    <row r="569" ht="14.25"/>
    <row r="570" ht="14.25"/>
    <row r="571" ht="14.25"/>
    <row r="572" ht="14.25"/>
    <row r="573" ht="14.25"/>
    <row r="574" ht="14.25"/>
    <row r="575" ht="14.25"/>
    <row r="576" ht="14.25"/>
    <row r="577" ht="14.25"/>
    <row r="578" ht="14.25"/>
    <row r="579" ht="14.25"/>
    <row r="580" ht="14.25"/>
    <row r="581" ht="14.25"/>
    <row r="582" ht="14.25"/>
    <row r="583" ht="14.25"/>
    <row r="584" ht="14.25"/>
    <row r="585" ht="14.25"/>
    <row r="586" ht="14.25"/>
    <row r="587" ht="14.25"/>
    <row r="588" ht="14.25"/>
    <row r="589" ht="14.25"/>
    <row r="590" ht="14.25"/>
    <row r="591" ht="14.25"/>
    <row r="592" ht="14.25"/>
    <row r="593" ht="14.25"/>
    <row r="594" ht="14.25"/>
    <row r="595" ht="14.25"/>
    <row r="596" ht="14.25"/>
    <row r="597" ht="14.25"/>
    <row r="598" ht="14.25"/>
    <row r="599" ht="14.25"/>
    <row r="600" ht="14.25"/>
    <row r="601" ht="14.25"/>
    <row r="602" ht="14.25"/>
    <row r="603" ht="14.25"/>
    <row r="604" ht="14.25"/>
    <row r="605" ht="14.25"/>
    <row r="606" ht="14.25"/>
    <row r="607" ht="14.25"/>
    <row r="608" ht="14.25"/>
    <row r="609" ht="14.25"/>
    <row r="610" ht="14.25"/>
    <row r="611" ht="14.25"/>
    <row r="612" ht="14.25"/>
    <row r="613" ht="14.25"/>
    <row r="614" ht="14.25"/>
    <row r="615" ht="14.25"/>
    <row r="616" ht="14.25"/>
    <row r="617" ht="14.25"/>
    <row r="618" ht="14.25"/>
    <row r="619" ht="14.25"/>
    <row r="620" ht="14.25"/>
    <row r="621" ht="14.25"/>
    <row r="622" ht="14.25"/>
    <row r="623" ht="14.25"/>
    <row r="624" ht="14.25"/>
    <row r="625" ht="14.25"/>
    <row r="626" ht="14.25"/>
    <row r="627" ht="14.25"/>
    <row r="628" ht="14.25"/>
    <row r="629" ht="14.25"/>
    <row r="630" ht="14.25"/>
    <row r="631" ht="14.25"/>
    <row r="632" ht="14.25"/>
    <row r="633" ht="14.25"/>
    <row r="634" ht="14.25"/>
    <row r="635" ht="14.25"/>
    <row r="636" ht="14.25"/>
    <row r="637" ht="14.25"/>
    <row r="638" ht="14.25"/>
    <row r="639" ht="14.25"/>
    <row r="640" ht="14.25"/>
    <row r="641" ht="14.25"/>
    <row r="642" ht="14.25"/>
    <row r="643" ht="14.25"/>
    <row r="644" ht="14.25"/>
    <row r="645" ht="14.25"/>
    <row r="646" ht="14.25"/>
    <row r="647" ht="14.25"/>
    <row r="648" ht="14.25"/>
    <row r="649" ht="14.25"/>
    <row r="650" ht="14.25"/>
    <row r="651" ht="14.25"/>
    <row r="652" ht="14.25"/>
    <row r="653" ht="14.25"/>
    <row r="654" ht="14.25"/>
    <row r="655" ht="14.25"/>
    <row r="656" ht="14.25"/>
    <row r="657" ht="14.25"/>
    <row r="658" ht="14.25"/>
    <row r="659" ht="14.25"/>
    <row r="660" ht="14.25"/>
    <row r="661" ht="14.25"/>
    <row r="662" ht="14.25"/>
    <row r="663" ht="14.25"/>
    <row r="664" ht="14.25"/>
    <row r="665" ht="14.25"/>
    <row r="666" ht="14.25"/>
    <row r="667" ht="14.25"/>
    <row r="668" ht="14.25"/>
    <row r="669" ht="14.25"/>
    <row r="670" ht="14.25"/>
    <row r="671" ht="14.25"/>
    <row r="672" ht="14.25"/>
    <row r="673" ht="14.25"/>
    <row r="674" ht="14.25"/>
    <row r="675" ht="14.25"/>
    <row r="676" ht="14.25"/>
    <row r="677" ht="14.25"/>
    <row r="678" ht="14.25"/>
    <row r="679" ht="14.25"/>
    <row r="680" ht="14.25"/>
    <row r="681" ht="14.25"/>
    <row r="682" ht="14.25"/>
    <row r="683" ht="14.25"/>
    <row r="684" ht="14.25"/>
    <row r="685" ht="14.25"/>
    <row r="686" ht="14.25"/>
    <row r="687" ht="14.25"/>
    <row r="688" ht="14.25"/>
    <row r="689" ht="14.25"/>
    <row r="690" ht="14.25"/>
    <row r="691" ht="14.25"/>
    <row r="692" ht="14.25"/>
    <row r="693" ht="14.25"/>
    <row r="694" ht="14.25"/>
    <row r="695" ht="14.25"/>
    <row r="696" ht="14.25"/>
    <row r="697" ht="14.25"/>
    <row r="698" ht="14.25"/>
    <row r="699" ht="14.25"/>
    <row r="700" ht="14.25"/>
    <row r="701" ht="14.25"/>
    <row r="702" ht="14.25"/>
    <row r="703" ht="14.25"/>
    <row r="704" ht="14.25"/>
    <row r="705" ht="14.25"/>
    <row r="706" ht="14.25"/>
    <row r="707" ht="14.25"/>
    <row r="708" ht="14.25"/>
    <row r="709" ht="14.25"/>
    <row r="710" ht="14.25"/>
    <row r="711" ht="14.25"/>
    <row r="712" ht="14.25"/>
    <row r="713" ht="14.25"/>
    <row r="714" ht="14.25"/>
    <row r="715" ht="14.25"/>
    <row r="716" ht="14.25"/>
    <row r="717" ht="14.25"/>
    <row r="718" ht="14.25"/>
    <row r="719" ht="14.25"/>
    <row r="720" ht="14.25"/>
    <row r="721" ht="14.25"/>
    <row r="722" ht="14.25"/>
    <row r="723" ht="14.25"/>
    <row r="724" ht="14.25"/>
    <row r="725" ht="14.25"/>
    <row r="726" ht="14.25"/>
    <row r="727" ht="14.25"/>
    <row r="728" ht="14.25"/>
    <row r="729" ht="14.25"/>
    <row r="730" ht="14.25"/>
    <row r="731" ht="14.25"/>
    <row r="732" ht="14.25"/>
    <row r="733" ht="14.25"/>
    <row r="734" ht="14.25"/>
    <row r="735" ht="14.25"/>
    <row r="736" ht="14.25"/>
    <row r="737" ht="14.25"/>
    <row r="738" ht="14.25"/>
    <row r="739" ht="14.25"/>
    <row r="740" ht="14.25"/>
    <row r="741" ht="14.25"/>
    <row r="742" ht="14.25"/>
    <row r="743" ht="14.25"/>
    <row r="744" ht="14.25"/>
    <row r="745" ht="14.25"/>
    <row r="746" ht="14.25"/>
    <row r="747" ht="14.25"/>
    <row r="748" ht="14.25"/>
    <row r="749" ht="14.25"/>
    <row r="750" ht="14.25"/>
    <row r="751" ht="14.25"/>
    <row r="752" ht="14.25"/>
    <row r="753" ht="14.25"/>
    <row r="754" ht="14.25"/>
    <row r="755" ht="14.25"/>
    <row r="756" ht="14.25"/>
    <row r="757" ht="14.25"/>
    <row r="758" ht="14.25"/>
    <row r="759" ht="14.25"/>
    <row r="760" ht="14.25"/>
    <row r="761" ht="14.25"/>
    <row r="762" ht="14.25"/>
    <row r="763" ht="14.25"/>
    <row r="764" ht="14.25"/>
    <row r="765" ht="14.25"/>
    <row r="766" ht="14.25"/>
    <row r="767" ht="14.25"/>
    <row r="768" ht="14.25"/>
    <row r="769" ht="14.25"/>
    <row r="770" ht="14.25"/>
    <row r="771" ht="14.25"/>
    <row r="772" ht="14.25"/>
    <row r="773" ht="14.25"/>
    <row r="774" ht="14.25"/>
    <row r="775" ht="14.25"/>
    <row r="776" ht="14.25"/>
    <row r="777" ht="14.25"/>
    <row r="778" ht="14.25"/>
    <row r="779" ht="14.25"/>
    <row r="780" ht="14.25"/>
    <row r="781" ht="14.25"/>
    <row r="782" ht="14.25"/>
    <row r="783" ht="14.25"/>
    <row r="784" ht="14.25"/>
    <row r="785" ht="14.25"/>
    <row r="786" ht="14.25"/>
    <row r="787" ht="14.25"/>
    <row r="788" ht="14.25"/>
    <row r="789" ht="14.25"/>
    <row r="790" ht="14.25"/>
    <row r="791" ht="14.25"/>
    <row r="792" ht="14.25"/>
    <row r="793" ht="14.25"/>
    <row r="794" ht="14.25"/>
    <row r="795" ht="14.25"/>
    <row r="796" ht="14.25"/>
    <row r="797" ht="14.25"/>
    <row r="798" ht="14.25"/>
    <row r="799" ht="14.25"/>
    <row r="800" ht="14.25"/>
    <row r="801" ht="14.25"/>
    <row r="802" ht="14.25"/>
    <row r="803" ht="14.25"/>
    <row r="804" ht="14.25"/>
    <row r="805" ht="14.25"/>
    <row r="806" ht="14.25"/>
    <row r="807" ht="14.25"/>
    <row r="808" ht="14.25"/>
    <row r="809" ht="14.25"/>
    <row r="810" ht="14.25"/>
    <row r="811" ht="14.25"/>
    <row r="812" ht="14.25"/>
    <row r="813" ht="14.25"/>
    <row r="814" ht="14.25"/>
    <row r="815" ht="14.25"/>
    <row r="816" ht="14.25"/>
    <row r="817" ht="14.25"/>
    <row r="818" ht="14.25"/>
    <row r="819" ht="14.25"/>
    <row r="820" ht="14.25"/>
    <row r="821" ht="14.25"/>
    <row r="822" ht="14.25"/>
    <row r="823" ht="14.25"/>
    <row r="824" ht="14.25"/>
    <row r="825" ht="14.25"/>
    <row r="826" ht="14.25"/>
    <row r="827" ht="14.25"/>
    <row r="828" ht="14.25"/>
    <row r="829" ht="14.25"/>
    <row r="830" ht="14.25"/>
    <row r="831" ht="14.25"/>
    <row r="832" ht="14.25"/>
    <row r="833" ht="14.25"/>
    <row r="834" ht="14.25"/>
    <row r="835" ht="14.25"/>
    <row r="836" ht="14.25"/>
    <row r="837" ht="14.25"/>
    <row r="838" ht="14.25"/>
    <row r="839" ht="14.25"/>
    <row r="840" ht="14.25"/>
    <row r="841" ht="14.25"/>
    <row r="842" ht="14.25"/>
    <row r="843" ht="14.25"/>
    <row r="844" ht="14.25"/>
    <row r="845" ht="14.25"/>
    <row r="846" ht="14.25"/>
    <row r="847" ht="14.25"/>
    <row r="848" ht="14.25"/>
    <row r="849" ht="14.25"/>
    <row r="850" ht="14.25"/>
    <row r="851" ht="14.25"/>
    <row r="852" ht="14.25"/>
    <row r="853" ht="14.25"/>
    <row r="854" ht="14.25"/>
    <row r="855" ht="14.25"/>
    <row r="856" ht="14.25"/>
    <row r="857" ht="14.25"/>
    <row r="858" ht="14.25"/>
    <row r="859" ht="14.25"/>
    <row r="860" ht="14.25"/>
    <row r="861" ht="14.25"/>
    <row r="862" ht="14.25"/>
    <row r="863" ht="14.25"/>
    <row r="864" ht="14.25"/>
    <row r="865" ht="14.25"/>
    <row r="866" ht="14.25"/>
    <row r="867" ht="14.25"/>
    <row r="868" ht="14.25"/>
    <row r="869" ht="14.25"/>
    <row r="870" ht="14.25"/>
    <row r="871" ht="14.25"/>
    <row r="872" ht="14.25"/>
    <row r="873" ht="14.25"/>
    <row r="874" ht="14.25"/>
    <row r="875" ht="14.25"/>
    <row r="876" ht="14.25"/>
    <row r="877" ht="14.25"/>
    <row r="878" ht="14.25"/>
    <row r="879" ht="14.25"/>
    <row r="880" ht="14.25"/>
    <row r="881" ht="14.25"/>
    <row r="882" ht="14.25"/>
    <row r="883" ht="14.25"/>
    <row r="884" ht="14.25"/>
    <row r="885" ht="14.25"/>
    <row r="886" ht="14.25"/>
    <row r="887" ht="14.25"/>
    <row r="888" ht="14.25"/>
    <row r="889" ht="14.25"/>
    <row r="890" ht="14.25"/>
    <row r="891" ht="14.25"/>
    <row r="892" ht="14.25"/>
    <row r="893" ht="14.25"/>
    <row r="894" ht="14.25"/>
    <row r="895" ht="14.25"/>
    <row r="896" ht="14.25"/>
    <row r="897" ht="14.25"/>
    <row r="898" ht="14.25"/>
    <row r="899" ht="14.25"/>
    <row r="900" ht="14.25"/>
    <row r="901" ht="14.25"/>
    <row r="902" ht="14.25"/>
    <row r="903" ht="14.25"/>
    <row r="904" ht="14.25"/>
    <row r="905" ht="14.25"/>
    <row r="906" ht="14.25"/>
    <row r="907" ht="14.25"/>
    <row r="908" ht="14.25"/>
    <row r="909" ht="14.25"/>
    <row r="910" ht="14.25"/>
    <row r="911" ht="14.25"/>
    <row r="912" ht="14.25"/>
    <row r="913" ht="14.25"/>
    <row r="914" ht="14.25"/>
    <row r="915" ht="14.25"/>
    <row r="916" ht="14.25"/>
    <row r="917" ht="14.25"/>
    <row r="918" ht="14.25"/>
    <row r="919" ht="14.25"/>
    <row r="920" ht="14.25"/>
    <row r="921" ht="14.25"/>
    <row r="922" ht="14.25"/>
    <row r="923" ht="14.25"/>
    <row r="924" ht="14.25"/>
    <row r="925" ht="14.25"/>
    <row r="926" ht="14.25"/>
    <row r="927" ht="14.25"/>
    <row r="928" ht="14.25"/>
    <row r="929" ht="14.25"/>
    <row r="930" ht="14.25"/>
    <row r="931" ht="14.25"/>
    <row r="932" ht="14.25"/>
    <row r="933" ht="14.25"/>
    <row r="934" ht="14.25"/>
    <row r="935" ht="14.25"/>
    <row r="936" ht="14.25"/>
    <row r="937" ht="14.25"/>
    <row r="938" ht="14.25"/>
    <row r="939" ht="14.25"/>
    <row r="940" ht="14.25"/>
    <row r="941" ht="14.25"/>
    <row r="942" ht="14.25"/>
    <row r="943" ht="14.25"/>
    <row r="944" ht="14.25"/>
    <row r="945" ht="14.25"/>
    <row r="946" ht="14.25"/>
    <row r="947" ht="14.25"/>
    <row r="948" ht="14.25"/>
    <row r="949" ht="14.25"/>
    <row r="950" ht="14.25"/>
    <row r="951" ht="14.25"/>
    <row r="952" ht="14.25"/>
    <row r="953" ht="14.25"/>
    <row r="954" ht="14.25"/>
    <row r="955" ht="14.25"/>
    <row r="956" ht="14.25"/>
    <row r="957" ht="14.25"/>
    <row r="958" ht="14.25"/>
    <row r="959" ht="14.25"/>
    <row r="960" ht="14.25"/>
    <row r="961" ht="14.25"/>
    <row r="962" ht="14.25"/>
    <row r="963" ht="14.25"/>
    <row r="964" ht="14.25"/>
    <row r="965" ht="14.25"/>
    <row r="966" ht="14.25"/>
    <row r="967" ht="14.25"/>
    <row r="968" ht="14.25"/>
    <row r="969" ht="14.25"/>
    <row r="970" ht="14.25"/>
    <row r="971" ht="14.25"/>
    <row r="972" ht="14.25"/>
    <row r="973" ht="14.25"/>
    <row r="974" ht="14.25"/>
    <row r="975" ht="14.25"/>
    <row r="976" ht="14.25"/>
    <row r="977" ht="14.25"/>
    <row r="978" ht="14.25"/>
    <row r="979" ht="14.25"/>
    <row r="980" ht="14.25"/>
    <row r="981" ht="14.25"/>
    <row r="982" ht="14.25"/>
    <row r="983" ht="14.25"/>
    <row r="984" ht="14.25"/>
    <row r="985" ht="14.25"/>
    <row r="986" ht="14.25"/>
    <row r="987" ht="14.25"/>
    <row r="988" ht="14.25"/>
    <row r="989" ht="14.25"/>
    <row r="990" ht="14.25"/>
    <row r="991" ht="14.25"/>
    <row r="992" ht="14.25"/>
    <row r="993" ht="14.25"/>
    <row r="994" ht="14.25"/>
    <row r="995" ht="14.25"/>
    <row r="996" ht="14.25"/>
    <row r="997" ht="14.25"/>
    <row r="998" ht="14.25"/>
    <row r="999" ht="14.25"/>
    <row r="1000" ht="14.25"/>
    <row r="1001" ht="14.25"/>
    <row r="1002" ht="14.25"/>
    <row r="1003" ht="14.25"/>
    <row r="1004" ht="14.25"/>
    <row r="1005" ht="14.25"/>
    <row r="1006" ht="14.25"/>
    <row r="1007" ht="14.25"/>
    <row r="1008" ht="14.25"/>
    <row r="1009" ht="14.25"/>
    <row r="1010" ht="14.25"/>
    <row r="1011" ht="14.25"/>
    <row r="1012" ht="14.25"/>
    <row r="1013" ht="14.25"/>
    <row r="1014" ht="14.25"/>
    <row r="1015" ht="14.25"/>
    <row r="1016" ht="14.25"/>
  </sheetData>
  <sheetProtection/>
  <mergeCells count="34">
    <mergeCell ref="A1:C1"/>
    <mergeCell ref="D1:E1"/>
    <mergeCell ref="F1:G1"/>
    <mergeCell ref="H1:L1"/>
    <mergeCell ref="M1:R1"/>
    <mergeCell ref="A2:C3"/>
    <mergeCell ref="D2:E3"/>
    <mergeCell ref="F2:G3"/>
    <mergeCell ref="H2:L3"/>
    <mergeCell ref="M2:R3"/>
    <mergeCell ref="A4:R4"/>
    <mergeCell ref="A126:A135"/>
    <mergeCell ref="B126:K126"/>
    <mergeCell ref="R126:R135"/>
    <mergeCell ref="B127:K127"/>
    <mergeCell ref="L127:Q127"/>
    <mergeCell ref="B128:K128"/>
    <mergeCell ref="L128:Q128"/>
    <mergeCell ref="B129:K129"/>
    <mergeCell ref="L129:Q129"/>
    <mergeCell ref="B130:E131"/>
    <mergeCell ref="F130:K130"/>
    <mergeCell ref="L130:Q130"/>
    <mergeCell ref="F131:K131"/>
    <mergeCell ref="L131:Q131"/>
    <mergeCell ref="B132:F132"/>
    <mergeCell ref="B142:F142"/>
    <mergeCell ref="A144:E144"/>
    <mergeCell ref="B133:F133"/>
    <mergeCell ref="G133:I133"/>
    <mergeCell ref="K133:Q133"/>
    <mergeCell ref="B134:G134"/>
    <mergeCell ref="K134:Q135"/>
    <mergeCell ref="B135:F135"/>
  </mergeCells>
  <conditionalFormatting sqref="B6:L125">
    <cfRule type="containsBlanks" priority="3" dxfId="3" stopIfTrue="1">
      <formula>LEN(TRIM(B6))=0</formula>
    </cfRule>
  </conditionalFormatting>
  <conditionalFormatting sqref="M6:Q125">
    <cfRule type="cellIs" priority="2" dxfId="1" operator="notEqual" stopIfTrue="1">
      <formula>0</formula>
    </cfRule>
  </conditionalFormatting>
  <conditionalFormatting sqref="D6:D125">
    <cfRule type="containsBlanks" priority="1" dxfId="3" stopIfTrue="1">
      <formula>LEN(TRIM(D6))=0</formula>
    </cfRule>
  </conditionalFormatting>
  <dataValidations count="8">
    <dataValidation type="whole" allowBlank="1" showInputMessage="1" showErrorMessage="1" error="Informe o Código do Credor com 10 caracteres, apenas dígitos numéricos, sem pontos e/ou hifens." sqref="F6:F125">
      <formula1>1</formula1>
      <formula2>9999999999</formula2>
    </dataValidation>
    <dataValidation type="whole" allowBlank="1" showInputMessage="1" showErrorMessage="1" error="Informe o nº de matrícula com 9 caracteres, apenas dígitos numéricos, sem pontos e/ou hifens." sqref="E6:E125">
      <formula1>1</formula1>
      <formula2>999999999</formula2>
    </dataValidation>
    <dataValidation type="whole" allowBlank="1" showInputMessage="1" showErrorMessage="1" error="Informe apenas números, sem pontos e/ou hifens." sqref="H6:H125">
      <formula1>1</formula1>
      <formula2>99999999999</formula2>
    </dataValidation>
    <dataValidation type="whole" allowBlank="1" showInputMessage="1" showErrorMessage="1" error="Informe apenas números, sem pontos e/ou hifens.&#10; " sqref="G6:G125">
      <formula1>1</formula1>
      <formula2>99999999999</formula2>
    </dataValidation>
    <dataValidation type="whole" allowBlank="1" showInputMessage="1" showErrorMessage="1" sqref="D2:E3">
      <formula1>1</formula1>
      <formula2>9999</formula2>
    </dataValidation>
    <dataValidation type="whole" allowBlank="1" showInputMessage="1" showErrorMessage="1" error="Informe a competência no formato MM/AAAA" sqref="F2:G3">
      <formula1>1</formula1>
      <formula2>999999</formula2>
    </dataValidation>
    <dataValidation type="list" allowBlank="1" showInputMessage="1" showErrorMessage="1" error="Informe um típo de vínculo válido (Efetivo, Cargo, Reda, Prestador, Monitor, Outros: insento de ISS, Outros: isento de iNSS) " sqref="D6:D125">
      <formula1>$H$142:$N$142</formula1>
    </dataValidation>
    <dataValidation errorStyle="warning" type="list" allowBlank="1" promptTitle=" " errorTitle="Selecione um número válido" sqref="I6:I125">
      <formula1>$B$145:$B$261</formula1>
    </dataValidation>
  </dataValidations>
  <printOptions gridLines="1"/>
  <pageMargins left="0.3937007874015748" right="0.3937007874015748" top="2.1653543307086616" bottom="0.6692913385826772" header="0.5905511811023623" footer="0.3937007874015748"/>
  <pageSetup horizontalDpi="600" verticalDpi="600" orientation="landscape" paperSize="9" scale="58" r:id="rId5"/>
  <headerFooter>
    <oddHeader>&amp;C&amp;G
&amp;"Arial Black,Normal"UNIVERSIDADE DO ESTADO DA BAHIA (UNEB)
SECRETARIA ESPECIAL DE CONTABILIDADE E FINANÇAS (SECONF)
FOLHA DE PAGAMENTO MODELO 2016 - 1º EDIÇÃO (INSS)</oddHeader>
  </headerFooter>
  <rowBreaks count="2" manualBreakCount="2">
    <brk id="105" max="84" man="1"/>
    <brk id="135" max="255" man="1"/>
  </rowBreaks>
  <colBreaks count="1" manualBreakCount="1">
    <brk id="18" max="65535" man="1"/>
  </colBreaks>
  <drawing r:id="rId3"/>
  <legacyDrawing r:id="rId2"/>
  <legacyDrawingHF r:id="rId4"/>
</worksheet>
</file>

<file path=xl/worksheets/sheet2.xml><?xml version="1.0" encoding="utf-8"?>
<worksheet xmlns="http://schemas.openxmlformats.org/spreadsheetml/2006/main" xmlns:r="http://schemas.openxmlformats.org/officeDocument/2006/relationships">
  <dimension ref="A1:B13"/>
  <sheetViews>
    <sheetView zoomScale="90" zoomScaleNormal="90" zoomScalePageLayoutView="0" workbookViewId="0" topLeftCell="A1">
      <selection activeCell="A8" sqref="A8"/>
    </sheetView>
  </sheetViews>
  <sheetFormatPr defaultColWidth="8.77734375" defaultRowHeight="15.75"/>
  <cols>
    <col min="1" max="1" width="100.77734375" style="44" customWidth="1"/>
    <col min="2" max="2" width="106.99609375" style="43" customWidth="1"/>
    <col min="3" max="16384" width="8.77734375" style="43" customWidth="1"/>
  </cols>
  <sheetData>
    <row r="1" spans="1:2" ht="18">
      <c r="A1" s="59" t="s">
        <v>385</v>
      </c>
      <c r="B1" s="22"/>
    </row>
    <row r="2" spans="1:2" ht="15">
      <c r="A2" s="45" t="s">
        <v>382</v>
      </c>
      <c r="B2" s="20"/>
    </row>
    <row r="3" spans="1:2" ht="25.5">
      <c r="A3" s="45" t="s">
        <v>322</v>
      </c>
      <c r="B3" s="21"/>
    </row>
    <row r="4" spans="1:2" ht="25.5">
      <c r="A4" s="45" t="s">
        <v>323</v>
      </c>
      <c r="B4" s="20"/>
    </row>
    <row r="5" ht="15">
      <c r="A5" s="45" t="s">
        <v>324</v>
      </c>
    </row>
    <row r="6" ht="15">
      <c r="A6" s="45" t="s">
        <v>325</v>
      </c>
    </row>
    <row r="7" ht="15">
      <c r="A7" s="45" t="s">
        <v>326</v>
      </c>
    </row>
    <row r="8" ht="38.25">
      <c r="A8" s="45" t="s">
        <v>327</v>
      </c>
    </row>
    <row r="9" ht="38.25">
      <c r="A9" s="45" t="s">
        <v>328</v>
      </c>
    </row>
    <row r="10" ht="38.25">
      <c r="A10" s="45" t="s">
        <v>329</v>
      </c>
    </row>
    <row r="11" ht="15">
      <c r="A11" s="46"/>
    </row>
    <row r="12" ht="15">
      <c r="A12" s="47" t="s">
        <v>330</v>
      </c>
    </row>
    <row r="13" ht="15">
      <c r="A13" s="46" t="s">
        <v>386</v>
      </c>
    </row>
  </sheetData>
  <sheetProtection password="EED9" sheet="1"/>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F127"/>
  <sheetViews>
    <sheetView zoomScalePageLayoutView="0" workbookViewId="0" topLeftCell="A1">
      <selection activeCell="D47" sqref="D47"/>
    </sheetView>
  </sheetViews>
  <sheetFormatPr defaultColWidth="8.88671875" defaultRowHeight="15.75"/>
  <cols>
    <col min="1" max="3" width="8.77734375" style="53" customWidth="1"/>
    <col min="4" max="4" width="35.77734375" style="53" customWidth="1"/>
  </cols>
  <sheetData>
    <row r="1" spans="1:6" ht="24.75" customHeight="1">
      <c r="A1" s="137" t="s">
        <v>144</v>
      </c>
      <c r="B1" s="137"/>
      <c r="C1" s="137"/>
      <c r="D1" s="137"/>
      <c r="E1" s="3"/>
      <c r="F1" s="2"/>
    </row>
    <row r="2" spans="1:6" ht="24.75" customHeight="1">
      <c r="A2" s="48" t="s">
        <v>145</v>
      </c>
      <c r="B2" s="49" t="s">
        <v>7</v>
      </c>
      <c r="C2" s="50"/>
      <c r="D2" s="50"/>
      <c r="E2" s="3"/>
      <c r="F2" s="2"/>
    </row>
    <row r="3" spans="1:6" ht="24.75" customHeight="1">
      <c r="A3" s="48" t="s">
        <v>146</v>
      </c>
      <c r="B3" s="49" t="s">
        <v>47</v>
      </c>
      <c r="C3" s="50"/>
      <c r="D3" s="50"/>
      <c r="E3" s="3"/>
      <c r="F3" s="2"/>
    </row>
    <row r="4" spans="1:6" ht="24.75" customHeight="1">
      <c r="A4" s="48" t="s">
        <v>147</v>
      </c>
      <c r="B4" s="49" t="s">
        <v>39</v>
      </c>
      <c r="C4" s="50"/>
      <c r="D4" s="50"/>
      <c r="E4" s="1"/>
      <c r="F4" s="1"/>
    </row>
    <row r="5" spans="1:6" ht="24.75" customHeight="1">
      <c r="A5" s="48" t="s">
        <v>148</v>
      </c>
      <c r="B5" s="49" t="s">
        <v>51</v>
      </c>
      <c r="C5" s="51"/>
      <c r="D5" s="51"/>
      <c r="E5" s="1"/>
      <c r="F5" s="1"/>
    </row>
    <row r="6" spans="1:6" ht="24.75" customHeight="1">
      <c r="A6" s="48" t="s">
        <v>173</v>
      </c>
      <c r="B6" s="49" t="s">
        <v>99</v>
      </c>
      <c r="C6" s="51"/>
      <c r="D6" s="51"/>
      <c r="E6" s="1"/>
      <c r="F6" s="1"/>
    </row>
    <row r="7" spans="1:6" ht="24.75" customHeight="1">
      <c r="A7" s="48" t="s">
        <v>172</v>
      </c>
      <c r="B7" s="49" t="s">
        <v>114</v>
      </c>
      <c r="C7" s="51"/>
      <c r="D7" s="51"/>
      <c r="E7" s="1"/>
      <c r="F7" s="1"/>
    </row>
    <row r="8" spans="1:6" ht="24.75" customHeight="1">
      <c r="A8" s="48" t="s">
        <v>171</v>
      </c>
      <c r="B8" s="49" t="s">
        <v>140</v>
      </c>
      <c r="C8" s="51"/>
      <c r="D8" s="51"/>
      <c r="E8" s="1"/>
      <c r="F8" s="1"/>
    </row>
    <row r="9" spans="1:6" ht="24.75" customHeight="1">
      <c r="A9" s="48" t="s">
        <v>170</v>
      </c>
      <c r="B9" s="49" t="s">
        <v>4</v>
      </c>
      <c r="C9" s="51"/>
      <c r="D9" s="51"/>
      <c r="E9" s="1"/>
      <c r="F9" s="1"/>
    </row>
    <row r="10" spans="1:6" ht="24.75" customHeight="1">
      <c r="A10" s="48" t="s">
        <v>169</v>
      </c>
      <c r="B10" s="49" t="s">
        <v>6</v>
      </c>
      <c r="C10" s="51"/>
      <c r="D10" s="51"/>
      <c r="E10" s="1"/>
      <c r="F10" s="1"/>
    </row>
    <row r="11" spans="1:6" ht="24.75" customHeight="1">
      <c r="A11" s="48" t="s">
        <v>168</v>
      </c>
      <c r="B11" s="49" t="s">
        <v>10</v>
      </c>
      <c r="C11" s="51"/>
      <c r="D11" s="51"/>
      <c r="E11" s="1"/>
      <c r="F11" s="1"/>
    </row>
    <row r="12" spans="1:6" ht="24.75" customHeight="1">
      <c r="A12" s="48" t="s">
        <v>167</v>
      </c>
      <c r="B12" s="49" t="s">
        <v>97</v>
      </c>
      <c r="C12" s="51"/>
      <c r="D12" s="51"/>
      <c r="E12" s="1"/>
      <c r="F12" s="1"/>
    </row>
    <row r="13" spans="1:6" ht="24.75" customHeight="1">
      <c r="A13" s="48" t="s">
        <v>166</v>
      </c>
      <c r="B13" s="49" t="s">
        <v>17</v>
      </c>
      <c r="C13" s="51"/>
      <c r="D13" s="51"/>
      <c r="E13" s="1"/>
      <c r="F13" s="1"/>
    </row>
    <row r="14" spans="1:6" ht="24.75" customHeight="1">
      <c r="A14" s="48" t="s">
        <v>165</v>
      </c>
      <c r="B14" s="49" t="s">
        <v>49</v>
      </c>
      <c r="C14" s="51"/>
      <c r="D14" s="51"/>
      <c r="E14" s="1"/>
      <c r="F14" s="1"/>
    </row>
    <row r="15" spans="1:6" ht="24.75" customHeight="1">
      <c r="A15" s="48" t="s">
        <v>164</v>
      </c>
      <c r="B15" s="49" t="s">
        <v>24</v>
      </c>
      <c r="C15" s="51"/>
      <c r="D15" s="51"/>
      <c r="E15" s="1"/>
      <c r="F15" s="1"/>
    </row>
    <row r="16" spans="1:6" ht="24.75" customHeight="1">
      <c r="A16" s="48" t="s">
        <v>163</v>
      </c>
      <c r="B16" s="49" t="s">
        <v>50</v>
      </c>
      <c r="C16" s="51"/>
      <c r="D16" s="51"/>
      <c r="E16" s="1"/>
      <c r="F16" s="1"/>
    </row>
    <row r="17" spans="1:6" ht="24.75" customHeight="1">
      <c r="A17" s="48" t="s">
        <v>162</v>
      </c>
      <c r="B17" s="49" t="s">
        <v>85</v>
      </c>
      <c r="C17" s="51"/>
      <c r="D17" s="51"/>
      <c r="E17" s="1"/>
      <c r="F17" s="1"/>
    </row>
    <row r="18" spans="1:6" ht="24.75" customHeight="1">
      <c r="A18" s="48" t="s">
        <v>161</v>
      </c>
      <c r="B18" s="49" t="s">
        <v>48</v>
      </c>
      <c r="C18" s="51"/>
      <c r="D18" s="51"/>
      <c r="E18" s="1"/>
      <c r="F18" s="1"/>
    </row>
    <row r="19" spans="1:6" ht="24.75" customHeight="1">
      <c r="A19" s="48" t="s">
        <v>160</v>
      </c>
      <c r="B19" s="49" t="s">
        <v>129</v>
      </c>
      <c r="C19" s="51"/>
      <c r="D19" s="51"/>
      <c r="E19" s="1"/>
      <c r="F19" s="1"/>
    </row>
    <row r="20" spans="1:6" ht="24.75" customHeight="1">
      <c r="A20" s="48" t="s">
        <v>159</v>
      </c>
      <c r="B20" s="49" t="s">
        <v>66</v>
      </c>
      <c r="C20" s="51"/>
      <c r="D20" s="51"/>
      <c r="E20" s="1"/>
      <c r="F20" s="1"/>
    </row>
    <row r="21" spans="1:6" ht="24.75" customHeight="1">
      <c r="A21" s="48" t="s">
        <v>158</v>
      </c>
      <c r="B21" s="49" t="s">
        <v>128</v>
      </c>
      <c r="C21" s="51"/>
      <c r="D21" s="51"/>
      <c r="E21" s="1"/>
      <c r="F21" s="1"/>
    </row>
    <row r="22" spans="1:6" ht="24.75" customHeight="1">
      <c r="A22" s="48" t="s">
        <v>157</v>
      </c>
      <c r="B22" s="49" t="s">
        <v>16</v>
      </c>
      <c r="C22" s="51"/>
      <c r="D22" s="51"/>
      <c r="E22" s="1"/>
      <c r="F22" s="1"/>
    </row>
    <row r="23" spans="1:6" ht="24.75" customHeight="1">
      <c r="A23" s="48" t="s">
        <v>156</v>
      </c>
      <c r="B23" s="49" t="s">
        <v>121</v>
      </c>
      <c r="C23" s="51"/>
      <c r="D23" s="51"/>
      <c r="E23" s="1"/>
      <c r="F23" s="1"/>
    </row>
    <row r="24" spans="1:6" ht="24.75" customHeight="1">
      <c r="A24" s="48" t="s">
        <v>155</v>
      </c>
      <c r="B24" s="49" t="s">
        <v>123</v>
      </c>
      <c r="C24" s="51"/>
      <c r="D24" s="51"/>
      <c r="E24" s="1"/>
      <c r="F24" s="1"/>
    </row>
    <row r="25" spans="1:6" ht="24.75" customHeight="1">
      <c r="A25" s="48" t="s">
        <v>154</v>
      </c>
      <c r="B25" s="49" t="s">
        <v>117</v>
      </c>
      <c r="C25" s="51"/>
      <c r="D25" s="51"/>
      <c r="E25" s="1"/>
      <c r="F25" s="1"/>
    </row>
    <row r="26" spans="1:6" ht="24.75" customHeight="1">
      <c r="A26" s="48" t="s">
        <v>153</v>
      </c>
      <c r="B26" s="49" t="s">
        <v>79</v>
      </c>
      <c r="C26" s="51"/>
      <c r="D26" s="51"/>
      <c r="E26" s="1"/>
      <c r="F26" s="1"/>
    </row>
    <row r="27" spans="1:6" ht="24.75" customHeight="1">
      <c r="A27" s="48" t="s">
        <v>152</v>
      </c>
      <c r="B27" s="49" t="s">
        <v>3</v>
      </c>
      <c r="C27" s="51"/>
      <c r="D27" s="51"/>
      <c r="E27" s="1"/>
      <c r="F27" s="1"/>
    </row>
    <row r="28" spans="1:6" ht="24.75" customHeight="1">
      <c r="A28" s="48" t="s">
        <v>151</v>
      </c>
      <c r="B28" s="49" t="s">
        <v>119</v>
      </c>
      <c r="C28" s="51"/>
      <c r="D28" s="51"/>
      <c r="E28" s="1"/>
      <c r="F28" s="1"/>
    </row>
    <row r="29" spans="1:6" ht="24.75" customHeight="1">
      <c r="A29" s="48" t="s">
        <v>150</v>
      </c>
      <c r="B29" s="49" t="s">
        <v>33</v>
      </c>
      <c r="C29" s="51"/>
      <c r="D29" s="51"/>
      <c r="E29" s="1"/>
      <c r="F29" s="1"/>
    </row>
    <row r="30" spans="1:6" ht="24.75" customHeight="1">
      <c r="A30" s="48" t="s">
        <v>149</v>
      </c>
      <c r="B30" s="49" t="s">
        <v>11</v>
      </c>
      <c r="C30" s="51"/>
      <c r="D30" s="51"/>
      <c r="E30" s="1"/>
      <c r="F30" s="1"/>
    </row>
    <row r="31" spans="1:6" ht="24.75" customHeight="1">
      <c r="A31" s="48">
        <v>104</v>
      </c>
      <c r="B31" s="49" t="s">
        <v>124</v>
      </c>
      <c r="C31" s="51"/>
      <c r="D31" s="51"/>
      <c r="E31" s="1"/>
      <c r="F31" s="1"/>
    </row>
    <row r="32" spans="1:6" ht="24.75" customHeight="1">
      <c r="A32" s="48">
        <v>107</v>
      </c>
      <c r="B32" s="49" t="s">
        <v>9</v>
      </c>
      <c r="C32" s="51"/>
      <c r="D32" s="51"/>
      <c r="E32" s="1"/>
      <c r="F32" s="1"/>
    </row>
    <row r="33" spans="1:6" ht="24.75" customHeight="1">
      <c r="A33" s="48">
        <v>119</v>
      </c>
      <c r="B33" s="49" t="s">
        <v>112</v>
      </c>
      <c r="C33" s="51"/>
      <c r="D33" s="51"/>
      <c r="E33" s="1"/>
      <c r="F33" s="1"/>
    </row>
    <row r="34" spans="1:6" ht="24.75" customHeight="1">
      <c r="A34" s="48">
        <v>125</v>
      </c>
      <c r="B34" s="49" t="s">
        <v>122</v>
      </c>
      <c r="C34" s="51"/>
      <c r="D34" s="51"/>
      <c r="E34" s="1"/>
      <c r="F34" s="1"/>
    </row>
    <row r="35" spans="1:6" ht="24.75" customHeight="1">
      <c r="A35" s="48">
        <v>184</v>
      </c>
      <c r="B35" s="49" t="s">
        <v>73</v>
      </c>
      <c r="C35" s="51"/>
      <c r="D35" s="51"/>
      <c r="E35" s="1"/>
      <c r="F35" s="1"/>
    </row>
    <row r="36" spans="1:6" ht="24.75" customHeight="1">
      <c r="A36" s="48">
        <v>204</v>
      </c>
      <c r="B36" s="49" t="s">
        <v>18</v>
      </c>
      <c r="C36" s="51"/>
      <c r="D36" s="51"/>
      <c r="E36" s="1"/>
      <c r="F36" s="1"/>
    </row>
    <row r="37" spans="1:6" ht="24.75" customHeight="1">
      <c r="A37" s="48">
        <v>208</v>
      </c>
      <c r="B37" s="49" t="s">
        <v>21</v>
      </c>
      <c r="C37" s="51"/>
      <c r="D37" s="51"/>
      <c r="E37" s="1"/>
      <c r="F37" s="1"/>
    </row>
    <row r="38" spans="1:6" ht="24.75" customHeight="1">
      <c r="A38" s="48">
        <v>212</v>
      </c>
      <c r="B38" s="49" t="s">
        <v>86</v>
      </c>
      <c r="C38" s="51"/>
      <c r="D38" s="51"/>
      <c r="E38" s="1"/>
      <c r="F38" s="1"/>
    </row>
    <row r="39" spans="1:6" ht="24.75" customHeight="1">
      <c r="A39" s="48">
        <v>214</v>
      </c>
      <c r="B39" s="49" t="s">
        <v>46</v>
      </c>
      <c r="C39" s="51"/>
      <c r="D39" s="51"/>
      <c r="E39" s="1"/>
      <c r="F39" s="1"/>
    </row>
    <row r="40" spans="1:6" ht="24.75" customHeight="1">
      <c r="A40" s="48">
        <v>215</v>
      </c>
      <c r="B40" s="49" t="s">
        <v>32</v>
      </c>
      <c r="C40" s="51"/>
      <c r="D40" s="51"/>
      <c r="E40" s="1"/>
      <c r="F40" s="1"/>
    </row>
    <row r="41" spans="1:6" ht="24.75" customHeight="1">
      <c r="A41" s="48">
        <v>217</v>
      </c>
      <c r="B41" s="49" t="s">
        <v>80</v>
      </c>
      <c r="C41" s="51"/>
      <c r="D41" s="51"/>
      <c r="E41" s="1"/>
      <c r="F41" s="1"/>
    </row>
    <row r="42" spans="1:6" ht="24.75" customHeight="1">
      <c r="A42" s="48">
        <v>218</v>
      </c>
      <c r="B42" s="49" t="s">
        <v>15</v>
      </c>
      <c r="C42" s="51"/>
      <c r="D42" s="51"/>
      <c r="E42" s="1"/>
      <c r="F42" s="1"/>
    </row>
    <row r="43" spans="1:6" ht="24.75" customHeight="1">
      <c r="A43" s="48">
        <v>222</v>
      </c>
      <c r="B43" s="49" t="s">
        <v>36</v>
      </c>
      <c r="C43" s="51"/>
      <c r="D43" s="51"/>
      <c r="E43" s="1"/>
      <c r="F43" s="1"/>
    </row>
    <row r="44" spans="1:6" ht="24.75" customHeight="1">
      <c r="A44" s="48">
        <v>224</v>
      </c>
      <c r="B44" s="49" t="s">
        <v>55</v>
      </c>
      <c r="C44" s="51"/>
      <c r="D44" s="51"/>
      <c r="E44" s="1"/>
      <c r="F44" s="1"/>
    </row>
    <row r="45" spans="1:6" ht="24.75" customHeight="1">
      <c r="A45" s="48">
        <v>233</v>
      </c>
      <c r="B45" s="49" t="s">
        <v>27</v>
      </c>
      <c r="C45" s="51"/>
      <c r="D45" s="51"/>
      <c r="E45" s="1"/>
      <c r="F45" s="1"/>
    </row>
    <row r="46" spans="1:6" ht="24.75" customHeight="1">
      <c r="A46" s="48">
        <v>237</v>
      </c>
      <c r="B46" s="49" t="s">
        <v>20</v>
      </c>
      <c r="C46" s="51"/>
      <c r="D46" s="51"/>
      <c r="E46" s="1"/>
      <c r="F46" s="1"/>
    </row>
    <row r="47" spans="1:6" ht="24.75" customHeight="1">
      <c r="A47" s="48">
        <v>246</v>
      </c>
      <c r="B47" s="49" t="s">
        <v>2</v>
      </c>
      <c r="C47" s="51"/>
      <c r="D47" s="51"/>
      <c r="E47" s="1"/>
      <c r="F47" s="1"/>
    </row>
    <row r="48" spans="1:6" ht="24.75" customHeight="1">
      <c r="A48" s="48">
        <v>248</v>
      </c>
      <c r="B48" s="49" t="s">
        <v>14</v>
      </c>
      <c r="C48" s="51"/>
      <c r="D48" s="51"/>
      <c r="E48" s="1"/>
      <c r="F48" s="1"/>
    </row>
    <row r="49" spans="1:6" ht="24.75" customHeight="1">
      <c r="A49" s="48">
        <v>249</v>
      </c>
      <c r="B49" s="49" t="s">
        <v>72</v>
      </c>
      <c r="C49" s="51"/>
      <c r="D49" s="51"/>
      <c r="E49" s="1"/>
      <c r="F49" s="1"/>
    </row>
    <row r="50" spans="1:6" ht="24.75" customHeight="1">
      <c r="A50" s="48">
        <v>250</v>
      </c>
      <c r="B50" s="49" t="s">
        <v>118</v>
      </c>
      <c r="C50" s="51"/>
      <c r="D50" s="51"/>
      <c r="E50" s="1"/>
      <c r="F50" s="1"/>
    </row>
    <row r="51" spans="1:6" ht="24.75" customHeight="1">
      <c r="A51" s="48">
        <v>254</v>
      </c>
      <c r="B51" s="49" t="s">
        <v>135</v>
      </c>
      <c r="C51" s="51"/>
      <c r="D51" s="51"/>
      <c r="E51" s="1"/>
      <c r="F51" s="1"/>
    </row>
    <row r="52" spans="1:6" ht="24.75" customHeight="1">
      <c r="A52" s="48">
        <v>263</v>
      </c>
      <c r="B52" s="49" t="s">
        <v>22</v>
      </c>
      <c r="C52" s="51"/>
      <c r="D52" s="51"/>
      <c r="E52" s="1"/>
      <c r="F52" s="1"/>
    </row>
    <row r="53" spans="1:6" ht="24.75" customHeight="1">
      <c r="A53" s="48">
        <v>265</v>
      </c>
      <c r="B53" s="49" t="s">
        <v>52</v>
      </c>
      <c r="C53" s="51"/>
      <c r="D53" s="51"/>
      <c r="E53" s="1"/>
      <c r="F53" s="1"/>
    </row>
    <row r="54" spans="1:6" ht="24.75" customHeight="1">
      <c r="A54" s="48">
        <v>318</v>
      </c>
      <c r="B54" s="49" t="s">
        <v>12</v>
      </c>
      <c r="C54" s="51"/>
      <c r="D54" s="51"/>
      <c r="E54" s="1"/>
      <c r="F54" s="1"/>
    </row>
    <row r="55" spans="1:6" ht="24.75" customHeight="1">
      <c r="A55" s="48">
        <v>320</v>
      </c>
      <c r="B55" s="49" t="s">
        <v>70</v>
      </c>
      <c r="C55" s="51"/>
      <c r="D55" s="51"/>
      <c r="E55" s="1"/>
      <c r="F55" s="1"/>
    </row>
    <row r="56" spans="1:6" ht="24.75" customHeight="1">
      <c r="A56" s="48">
        <v>341</v>
      </c>
      <c r="B56" s="49" t="s">
        <v>133</v>
      </c>
      <c r="C56" s="51"/>
      <c r="D56" s="51"/>
      <c r="E56" s="1"/>
      <c r="F56" s="1"/>
    </row>
    <row r="57" spans="1:6" ht="24.75" customHeight="1">
      <c r="A57" s="48">
        <v>356</v>
      </c>
      <c r="B57" s="49" t="s">
        <v>92</v>
      </c>
      <c r="C57" s="51"/>
      <c r="D57" s="51"/>
      <c r="E57" s="1"/>
      <c r="F57" s="1"/>
    </row>
    <row r="58" spans="1:6" ht="24.75" customHeight="1">
      <c r="A58" s="48">
        <v>366</v>
      </c>
      <c r="B58" s="49" t="s">
        <v>98</v>
      </c>
      <c r="C58" s="51"/>
      <c r="D58" s="51"/>
      <c r="E58" s="1"/>
      <c r="F58" s="1"/>
    </row>
    <row r="59" spans="1:6" ht="24.75" customHeight="1">
      <c r="A59" s="48">
        <v>370</v>
      </c>
      <c r="B59" s="49" t="s">
        <v>83</v>
      </c>
      <c r="C59" s="51"/>
      <c r="D59" s="51"/>
      <c r="E59" s="1"/>
      <c r="F59" s="1"/>
    </row>
    <row r="60" spans="1:6" ht="24.75" customHeight="1">
      <c r="A60" s="48">
        <v>376</v>
      </c>
      <c r="B60" s="49" t="s">
        <v>78</v>
      </c>
      <c r="C60" s="51"/>
      <c r="D60" s="51"/>
      <c r="E60" s="1"/>
      <c r="F60" s="1"/>
    </row>
    <row r="61" spans="1:6" ht="24.75" customHeight="1">
      <c r="A61" s="48">
        <v>389</v>
      </c>
      <c r="B61" s="49" t="s">
        <v>82</v>
      </c>
      <c r="C61" s="51"/>
      <c r="D61" s="51"/>
      <c r="E61" s="1"/>
      <c r="F61" s="1"/>
    </row>
    <row r="62" spans="1:6" ht="24.75" customHeight="1">
      <c r="A62" s="48">
        <v>394</v>
      </c>
      <c r="B62" s="49" t="s">
        <v>19</v>
      </c>
      <c r="C62" s="51"/>
      <c r="D62" s="51"/>
      <c r="E62" s="1"/>
      <c r="F62" s="1"/>
    </row>
    <row r="63" spans="1:6" ht="24.75" customHeight="1">
      <c r="A63" s="48">
        <v>394</v>
      </c>
      <c r="B63" s="49" t="s">
        <v>58</v>
      </c>
      <c r="C63" s="51"/>
      <c r="D63" s="51"/>
      <c r="E63" s="1"/>
      <c r="F63" s="1"/>
    </row>
    <row r="64" spans="1:6" ht="24.75" customHeight="1">
      <c r="A64" s="48">
        <v>399</v>
      </c>
      <c r="B64" s="49" t="s">
        <v>130</v>
      </c>
      <c r="C64" s="51"/>
      <c r="D64" s="51"/>
      <c r="E64" s="1"/>
      <c r="F64" s="1"/>
    </row>
    <row r="65" spans="1:6" ht="24.75" customHeight="1">
      <c r="A65" s="48">
        <v>409</v>
      </c>
      <c r="B65" s="49" t="s">
        <v>139</v>
      </c>
      <c r="C65" s="51"/>
      <c r="D65" s="51"/>
      <c r="E65" s="1"/>
      <c r="F65" s="1"/>
    </row>
    <row r="66" spans="1:6" ht="24.75" customHeight="1">
      <c r="A66" s="48">
        <v>422</v>
      </c>
      <c r="B66" s="49" t="s">
        <v>96</v>
      </c>
      <c r="C66" s="51"/>
      <c r="D66" s="51"/>
      <c r="E66" s="1"/>
      <c r="F66" s="1"/>
    </row>
    <row r="67" spans="1:6" ht="24.75" customHeight="1">
      <c r="A67" s="48">
        <v>456</v>
      </c>
      <c r="B67" s="49" t="s">
        <v>45</v>
      </c>
      <c r="C67" s="51"/>
      <c r="D67" s="51"/>
      <c r="E67" s="1"/>
      <c r="F67" s="1"/>
    </row>
    <row r="68" spans="1:6" ht="24.75" customHeight="1">
      <c r="A68" s="48">
        <v>464</v>
      </c>
      <c r="B68" s="49" t="s">
        <v>100</v>
      </c>
      <c r="C68" s="51"/>
      <c r="D68" s="51"/>
      <c r="E68" s="1"/>
      <c r="F68" s="1"/>
    </row>
    <row r="69" spans="1:6" ht="24.75" customHeight="1">
      <c r="A69" s="48">
        <v>473</v>
      </c>
      <c r="B69" s="49" t="s">
        <v>23</v>
      </c>
      <c r="C69" s="51"/>
      <c r="D69" s="51"/>
      <c r="E69" s="1"/>
      <c r="F69" s="1"/>
    </row>
    <row r="70" spans="1:6" ht="24.75" customHeight="1">
      <c r="A70" s="48">
        <v>477</v>
      </c>
      <c r="B70" s="49" t="s">
        <v>125</v>
      </c>
      <c r="C70" s="51"/>
      <c r="D70" s="51"/>
      <c r="E70" s="1"/>
      <c r="F70" s="1"/>
    </row>
    <row r="71" spans="1:6" ht="24.75" customHeight="1">
      <c r="A71" s="48">
        <v>479</v>
      </c>
      <c r="B71" s="49" t="s">
        <v>74</v>
      </c>
      <c r="C71" s="51"/>
      <c r="D71" s="51"/>
      <c r="E71" s="1"/>
      <c r="F71" s="1"/>
    </row>
    <row r="72" spans="1:6" ht="24.75" customHeight="1">
      <c r="A72" s="48">
        <v>487</v>
      </c>
      <c r="B72" s="49" t="s">
        <v>127</v>
      </c>
      <c r="C72" s="51"/>
      <c r="D72" s="51"/>
      <c r="E72" s="1"/>
      <c r="F72" s="1"/>
    </row>
    <row r="73" spans="1:6" ht="24.75" customHeight="1">
      <c r="A73" s="48">
        <v>488</v>
      </c>
      <c r="B73" s="49" t="s">
        <v>134</v>
      </c>
      <c r="C73" s="51"/>
      <c r="D73" s="51"/>
      <c r="E73" s="1"/>
      <c r="F73" s="1"/>
    </row>
    <row r="74" spans="1:6" ht="24.75" customHeight="1">
      <c r="A74" s="48">
        <v>492</v>
      </c>
      <c r="B74" s="49" t="s">
        <v>131</v>
      </c>
      <c r="C74" s="51"/>
      <c r="D74" s="51"/>
      <c r="E74" s="1"/>
      <c r="F74" s="1"/>
    </row>
    <row r="75" spans="1:6" ht="24.75" customHeight="1">
      <c r="A75" s="48">
        <v>505</v>
      </c>
      <c r="B75" s="49" t="s">
        <v>37</v>
      </c>
      <c r="C75" s="51"/>
      <c r="D75" s="51"/>
      <c r="E75" s="1"/>
      <c r="F75" s="1"/>
    </row>
    <row r="76" spans="1:6" ht="24.75" customHeight="1">
      <c r="A76" s="48">
        <v>600</v>
      </c>
      <c r="B76" s="49" t="s">
        <v>81</v>
      </c>
      <c r="C76" s="51"/>
      <c r="D76" s="51"/>
      <c r="E76" s="1"/>
      <c r="F76" s="1"/>
    </row>
    <row r="77" spans="1:6" ht="24.75" customHeight="1">
      <c r="A77" s="48">
        <v>604</v>
      </c>
      <c r="B77" s="49" t="s">
        <v>69</v>
      </c>
      <c r="C77" s="51"/>
      <c r="D77" s="51"/>
      <c r="E77" s="1"/>
      <c r="F77" s="1"/>
    </row>
    <row r="78" spans="1:6" ht="24.75" customHeight="1">
      <c r="A78" s="48">
        <v>610</v>
      </c>
      <c r="B78" s="49" t="s">
        <v>111</v>
      </c>
      <c r="C78" s="51"/>
      <c r="D78" s="51"/>
      <c r="E78" s="1"/>
      <c r="F78" s="1"/>
    </row>
    <row r="79" spans="1:6" ht="24.75" customHeight="1">
      <c r="A79" s="48">
        <v>611</v>
      </c>
      <c r="B79" s="49" t="s">
        <v>87</v>
      </c>
      <c r="C79" s="51"/>
      <c r="D79" s="51"/>
      <c r="E79" s="1"/>
      <c r="F79" s="1"/>
    </row>
    <row r="80" spans="1:6" ht="24.75" customHeight="1">
      <c r="A80" s="48">
        <v>612</v>
      </c>
      <c r="B80" s="49" t="s">
        <v>63</v>
      </c>
      <c r="C80" s="51"/>
      <c r="D80" s="51"/>
      <c r="E80" s="1"/>
      <c r="F80" s="1"/>
    </row>
    <row r="81" spans="1:6" ht="24.75" customHeight="1">
      <c r="A81" s="48">
        <v>623</v>
      </c>
      <c r="B81" s="49" t="s">
        <v>141</v>
      </c>
      <c r="C81" s="51"/>
      <c r="D81" s="51"/>
      <c r="E81" s="1"/>
      <c r="F81" s="1"/>
    </row>
    <row r="82" spans="1:6" ht="24.75" customHeight="1">
      <c r="A82" s="48">
        <v>626</v>
      </c>
      <c r="B82" s="49" t="s">
        <v>56</v>
      </c>
      <c r="C82" s="51"/>
      <c r="D82" s="51"/>
      <c r="E82" s="1"/>
      <c r="F82" s="1"/>
    </row>
    <row r="83" spans="1:6" ht="24.75" customHeight="1">
      <c r="A83" s="48">
        <v>633</v>
      </c>
      <c r="B83" s="49" t="s">
        <v>93</v>
      </c>
      <c r="C83" s="51"/>
      <c r="D83" s="51"/>
      <c r="E83" s="1"/>
      <c r="F83" s="1"/>
    </row>
    <row r="84" spans="1:6" ht="24.75" customHeight="1">
      <c r="A84" s="48">
        <v>634</v>
      </c>
      <c r="B84" s="49" t="s">
        <v>105</v>
      </c>
      <c r="C84" s="51"/>
      <c r="D84" s="51"/>
      <c r="E84" s="1"/>
      <c r="F84" s="1"/>
    </row>
    <row r="85" spans="1:6" ht="24.75" customHeight="1">
      <c r="A85" s="48">
        <v>641</v>
      </c>
      <c r="B85" s="49" t="s">
        <v>5</v>
      </c>
      <c r="C85" s="51"/>
      <c r="D85" s="51"/>
      <c r="E85" s="1"/>
      <c r="F85" s="1"/>
    </row>
    <row r="86" spans="1:6" ht="24.75" customHeight="1">
      <c r="A86" s="48">
        <v>643</v>
      </c>
      <c r="B86" s="49" t="s">
        <v>88</v>
      </c>
      <c r="C86" s="51"/>
      <c r="D86" s="51"/>
      <c r="E86" s="1"/>
      <c r="F86" s="1"/>
    </row>
    <row r="87" spans="1:6" ht="24.75" customHeight="1">
      <c r="A87" s="48">
        <v>652</v>
      </c>
      <c r="B87" s="49" t="s">
        <v>132</v>
      </c>
      <c r="C87" s="51"/>
      <c r="D87" s="51"/>
      <c r="E87" s="1"/>
      <c r="F87" s="1"/>
    </row>
    <row r="88" spans="1:6" ht="24.75" customHeight="1">
      <c r="A88" s="48">
        <v>653</v>
      </c>
      <c r="B88" s="49" t="s">
        <v>71</v>
      </c>
      <c r="C88" s="51"/>
      <c r="D88" s="51"/>
      <c r="E88" s="1"/>
      <c r="F88" s="1"/>
    </row>
    <row r="89" spans="1:6" ht="24.75" customHeight="1">
      <c r="A89" s="48">
        <v>655</v>
      </c>
      <c r="B89" s="49" t="s">
        <v>110</v>
      </c>
      <c r="C89" s="51"/>
      <c r="D89" s="51"/>
      <c r="E89" s="1"/>
      <c r="F89" s="1"/>
    </row>
    <row r="90" spans="1:6" ht="24.75" customHeight="1">
      <c r="A90" s="48">
        <v>707</v>
      </c>
      <c r="B90" s="49" t="s">
        <v>42</v>
      </c>
      <c r="C90" s="51"/>
      <c r="D90" s="51"/>
      <c r="E90" s="1"/>
      <c r="F90" s="1"/>
    </row>
    <row r="91" spans="1:6" ht="24.75" customHeight="1">
      <c r="A91" s="48">
        <v>719</v>
      </c>
      <c r="B91" s="49" t="s">
        <v>115</v>
      </c>
      <c r="C91" s="51"/>
      <c r="D91" s="51"/>
      <c r="E91" s="1"/>
      <c r="F91" s="1"/>
    </row>
    <row r="92" spans="1:6" ht="24.75" customHeight="1">
      <c r="A92" s="48">
        <v>739</v>
      </c>
      <c r="B92" s="49" t="s">
        <v>26</v>
      </c>
      <c r="C92" s="51"/>
      <c r="D92" s="51"/>
      <c r="E92" s="1"/>
      <c r="F92" s="1"/>
    </row>
    <row r="93" spans="1:6" ht="24.75" customHeight="1">
      <c r="A93" s="48">
        <v>740</v>
      </c>
      <c r="B93" s="49" t="s">
        <v>8</v>
      </c>
      <c r="C93" s="51"/>
      <c r="D93" s="51"/>
      <c r="E93" s="1"/>
      <c r="F93" s="1"/>
    </row>
    <row r="94" spans="1:6" ht="24.75" customHeight="1">
      <c r="A94" s="48">
        <v>745</v>
      </c>
      <c r="B94" s="49" t="s">
        <v>28</v>
      </c>
      <c r="C94" s="51"/>
      <c r="D94" s="51"/>
      <c r="E94" s="1"/>
      <c r="F94" s="1"/>
    </row>
    <row r="95" spans="1:6" ht="24.75" customHeight="1">
      <c r="A95" s="48">
        <v>746</v>
      </c>
      <c r="B95" s="49" t="s">
        <v>84</v>
      </c>
      <c r="C95" s="51"/>
      <c r="D95" s="51"/>
      <c r="E95" s="1"/>
      <c r="F95" s="1"/>
    </row>
    <row r="96" spans="1:6" ht="24.75" customHeight="1">
      <c r="A96" s="48">
        <v>747</v>
      </c>
      <c r="B96" s="49" t="s">
        <v>91</v>
      </c>
      <c r="C96" s="51"/>
      <c r="D96" s="51"/>
      <c r="E96" s="1"/>
      <c r="F96" s="1"/>
    </row>
    <row r="97" spans="1:6" ht="24.75" customHeight="1">
      <c r="A97" s="48">
        <v>748</v>
      </c>
      <c r="B97" s="49" t="s">
        <v>35</v>
      </c>
      <c r="C97" s="51"/>
      <c r="D97" s="51"/>
      <c r="E97" s="1"/>
      <c r="F97" s="1"/>
    </row>
    <row r="98" spans="1:6" ht="24.75" customHeight="1">
      <c r="A98" s="48">
        <v>751</v>
      </c>
      <c r="B98" s="49" t="s">
        <v>136</v>
      </c>
      <c r="C98" s="51"/>
      <c r="D98" s="51"/>
      <c r="E98" s="1"/>
      <c r="F98" s="1"/>
    </row>
    <row r="99" spans="1:6" ht="24.75" customHeight="1">
      <c r="A99" s="48">
        <v>752</v>
      </c>
      <c r="B99" s="49" t="s">
        <v>13</v>
      </c>
      <c r="C99" s="51"/>
      <c r="D99" s="51"/>
      <c r="E99" s="1"/>
      <c r="F99" s="1"/>
    </row>
    <row r="100" spans="1:6" ht="24.75" customHeight="1">
      <c r="A100" s="48">
        <v>755</v>
      </c>
      <c r="B100" s="49" t="s">
        <v>116</v>
      </c>
      <c r="C100" s="51"/>
      <c r="D100" s="51"/>
      <c r="E100" s="1"/>
      <c r="F100" s="1"/>
    </row>
    <row r="101" spans="1:6" ht="24.75" customHeight="1">
      <c r="A101" s="48">
        <v>756</v>
      </c>
      <c r="B101" s="49" t="s">
        <v>34</v>
      </c>
      <c r="C101" s="51"/>
      <c r="D101" s="51"/>
      <c r="E101" s="1"/>
      <c r="F101" s="1"/>
    </row>
    <row r="102" spans="1:6" ht="24.75" customHeight="1">
      <c r="A102" s="48" t="s">
        <v>126</v>
      </c>
      <c r="B102" s="49" t="s">
        <v>142</v>
      </c>
      <c r="C102" s="51"/>
      <c r="D102" s="51"/>
      <c r="E102" s="1"/>
      <c r="F102" s="1"/>
    </row>
    <row r="103" spans="1:6" ht="24.75" customHeight="1">
      <c r="A103" s="48" t="s">
        <v>101</v>
      </c>
      <c r="B103" s="49" t="s">
        <v>102</v>
      </c>
      <c r="C103" s="51"/>
      <c r="D103" s="51"/>
      <c r="E103" s="1"/>
      <c r="F103" s="1"/>
    </row>
    <row r="104" spans="1:6" ht="24.75" customHeight="1">
      <c r="A104" s="48" t="s">
        <v>40</v>
      </c>
      <c r="B104" s="49" t="s">
        <v>41</v>
      </c>
      <c r="C104" s="51"/>
      <c r="D104" s="51"/>
      <c r="E104" s="1"/>
      <c r="F104" s="1"/>
    </row>
    <row r="105" spans="1:6" ht="24.75" customHeight="1">
      <c r="A105" s="48" t="s">
        <v>53</v>
      </c>
      <c r="B105" s="49" t="s">
        <v>54</v>
      </c>
      <c r="C105" s="51"/>
      <c r="D105" s="51"/>
      <c r="E105" s="1"/>
      <c r="F105" s="1"/>
    </row>
    <row r="106" spans="1:6" ht="24.75" customHeight="1">
      <c r="A106" s="48" t="s">
        <v>43</v>
      </c>
      <c r="B106" s="49" t="s">
        <v>44</v>
      </c>
      <c r="C106" s="51"/>
      <c r="D106" s="51"/>
      <c r="E106" s="1"/>
      <c r="F106" s="1"/>
    </row>
    <row r="107" spans="1:6" ht="24.75" customHeight="1">
      <c r="A107" s="48" t="s">
        <v>61</v>
      </c>
      <c r="B107" s="49" t="s">
        <v>62</v>
      </c>
      <c r="C107" s="51"/>
      <c r="D107" s="51"/>
      <c r="E107" s="1"/>
      <c r="F107" s="1"/>
    </row>
    <row r="108" spans="1:6" ht="24.75" customHeight="1">
      <c r="A108" s="48" t="s">
        <v>29</v>
      </c>
      <c r="B108" s="49" t="s">
        <v>30</v>
      </c>
      <c r="C108" s="51"/>
      <c r="D108" s="51"/>
      <c r="E108" s="1"/>
      <c r="F108" s="1"/>
    </row>
    <row r="109" spans="1:6" ht="24.75" customHeight="1">
      <c r="A109" s="48" t="s">
        <v>76</v>
      </c>
      <c r="B109" s="49" t="s">
        <v>77</v>
      </c>
      <c r="C109" s="51"/>
      <c r="D109" s="51"/>
      <c r="E109" s="1"/>
      <c r="F109" s="1"/>
    </row>
    <row r="110" spans="1:6" ht="24.75" customHeight="1">
      <c r="A110" s="48" t="s">
        <v>67</v>
      </c>
      <c r="B110" s="49" t="s">
        <v>68</v>
      </c>
      <c r="C110" s="51"/>
      <c r="D110" s="51"/>
      <c r="E110" s="1"/>
      <c r="F110" s="1"/>
    </row>
    <row r="111" spans="1:6" ht="24.75" customHeight="1">
      <c r="A111" s="48" t="s">
        <v>106</v>
      </c>
      <c r="B111" s="49" t="s">
        <v>107</v>
      </c>
      <c r="C111" s="51"/>
      <c r="D111" s="51"/>
      <c r="E111" s="1"/>
      <c r="F111" s="1"/>
    </row>
    <row r="112" spans="1:6" ht="24.75" customHeight="1">
      <c r="A112" s="48" t="s">
        <v>94</v>
      </c>
      <c r="B112" s="49" t="s">
        <v>95</v>
      </c>
      <c r="C112" s="51"/>
      <c r="D112" s="51"/>
      <c r="E112" s="1"/>
      <c r="F112" s="1"/>
    </row>
    <row r="113" spans="1:6" ht="24.75" customHeight="1">
      <c r="A113" s="48" t="s">
        <v>59</v>
      </c>
      <c r="B113" s="49" t="s">
        <v>60</v>
      </c>
      <c r="C113" s="51"/>
      <c r="D113" s="51"/>
      <c r="E113" s="1"/>
      <c r="F113" s="1"/>
    </row>
    <row r="114" spans="1:6" ht="24.75" customHeight="1">
      <c r="A114" s="48" t="s">
        <v>31</v>
      </c>
      <c r="B114" s="49" t="s">
        <v>143</v>
      </c>
      <c r="C114" s="51"/>
      <c r="D114" s="51"/>
      <c r="E114" s="1"/>
      <c r="F114" s="1"/>
    </row>
    <row r="115" spans="1:6" ht="24.75" customHeight="1">
      <c r="A115" s="48" t="s">
        <v>103</v>
      </c>
      <c r="B115" s="49" t="s">
        <v>104</v>
      </c>
      <c r="C115" s="51"/>
      <c r="D115" s="51"/>
      <c r="E115" s="1"/>
      <c r="F115" s="1"/>
    </row>
    <row r="116" spans="1:6" ht="24.75" customHeight="1">
      <c r="A116" s="48" t="s">
        <v>64</v>
      </c>
      <c r="B116" s="49" t="s">
        <v>65</v>
      </c>
      <c r="C116" s="51"/>
      <c r="D116" s="51"/>
      <c r="E116" s="1"/>
      <c r="F116" s="1"/>
    </row>
    <row r="117" spans="1:6" ht="24.75" customHeight="1">
      <c r="A117" s="48" t="s">
        <v>108</v>
      </c>
      <c r="B117" s="49" t="s">
        <v>109</v>
      </c>
      <c r="C117" s="51"/>
      <c r="D117" s="51"/>
      <c r="E117" s="1"/>
      <c r="F117" s="1"/>
    </row>
    <row r="118" spans="1:6" ht="24.75" customHeight="1">
      <c r="A118" s="48" t="s">
        <v>89</v>
      </c>
      <c r="B118" s="49" t="s">
        <v>90</v>
      </c>
      <c r="C118" s="51"/>
      <c r="D118" s="51"/>
      <c r="E118" s="1"/>
      <c r="F118" s="1"/>
    </row>
    <row r="119" spans="1:6" ht="24.75" customHeight="1">
      <c r="A119" s="52"/>
      <c r="B119" s="49" t="s">
        <v>25</v>
      </c>
      <c r="C119" s="51"/>
      <c r="D119" s="51"/>
      <c r="E119" s="1"/>
      <c r="F119" s="1"/>
    </row>
    <row r="120" spans="1:6" ht="24.75" customHeight="1">
      <c r="A120" s="52"/>
      <c r="B120" s="49" t="s">
        <v>38</v>
      </c>
      <c r="C120" s="51"/>
      <c r="D120" s="51"/>
      <c r="E120" s="1"/>
      <c r="F120" s="1"/>
    </row>
    <row r="121" spans="1:6" ht="24.75" customHeight="1">
      <c r="A121" s="52"/>
      <c r="B121" s="49" t="s">
        <v>57</v>
      </c>
      <c r="C121" s="51"/>
      <c r="D121" s="51"/>
      <c r="E121" s="1"/>
      <c r="F121" s="1"/>
    </row>
    <row r="122" spans="1:6" ht="24.75" customHeight="1">
      <c r="A122" s="52"/>
      <c r="B122" s="49" t="s">
        <v>75</v>
      </c>
      <c r="C122" s="51"/>
      <c r="D122" s="51"/>
      <c r="E122" s="1"/>
      <c r="F122" s="1"/>
    </row>
    <row r="123" spans="1:6" ht="24.75" customHeight="1">
      <c r="A123" s="52"/>
      <c r="B123" s="49" t="s">
        <v>113</v>
      </c>
      <c r="C123" s="51"/>
      <c r="D123" s="51"/>
      <c r="E123" s="1"/>
      <c r="F123" s="1"/>
    </row>
    <row r="124" spans="1:6" ht="24.75" customHeight="1">
      <c r="A124" s="52"/>
      <c r="B124" s="49" t="s">
        <v>120</v>
      </c>
      <c r="C124" s="51"/>
      <c r="D124" s="51"/>
      <c r="E124" s="1"/>
      <c r="F124" s="1"/>
    </row>
    <row r="125" spans="1:6" ht="24.75" customHeight="1">
      <c r="A125" s="52"/>
      <c r="B125" s="49" t="s">
        <v>137</v>
      </c>
      <c r="C125" s="51"/>
      <c r="D125" s="51"/>
      <c r="E125" s="1"/>
      <c r="F125" s="1"/>
    </row>
    <row r="126" spans="1:6" ht="24.75" customHeight="1">
      <c r="A126" s="52"/>
      <c r="B126" s="49" t="s">
        <v>138</v>
      </c>
      <c r="C126" s="51"/>
      <c r="D126" s="51"/>
      <c r="E126" s="1"/>
      <c r="F126" s="1"/>
    </row>
    <row r="127" spans="1:6" ht="24.75" customHeight="1">
      <c r="A127" s="51"/>
      <c r="B127" s="51"/>
      <c r="C127" s="51"/>
      <c r="D127" s="51"/>
      <c r="E127" s="1"/>
      <c r="F127" s="1"/>
    </row>
    <row r="128" ht="24.75" customHeight="1"/>
  </sheetData>
  <sheetProtection password="EED9" sheet="1"/>
  <mergeCells count="1">
    <mergeCell ref="A1:D1"/>
  </mergeCells>
  <printOptions/>
  <pageMargins left="0.511811024" right="0.511811024" top="0.787401575" bottom="0.787401575" header="0.31496062" footer="0.31496062"/>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4" sqref="A4"/>
    </sheetView>
  </sheetViews>
  <sheetFormatPr defaultColWidth="74.5546875" defaultRowHeight="15.75"/>
  <cols>
    <col min="1" max="16384" width="74.5546875" style="97" customWidth="1"/>
  </cols>
  <sheetData>
    <row r="1" ht="30.75" customHeight="1">
      <c r="A1" s="98" t="s">
        <v>379</v>
      </c>
    </row>
    <row r="2" ht="76.5">
      <c r="A2" s="96" t="s">
        <v>384</v>
      </c>
    </row>
    <row r="3" ht="15.75">
      <c r="A3" s="96"/>
    </row>
    <row r="4" ht="63">
      <c r="A4" s="87" t="s">
        <v>377</v>
      </c>
    </row>
    <row r="5" ht="15.75">
      <c r="A5" s="96"/>
    </row>
    <row r="6" ht="63.75">
      <c r="A6" s="96" t="s">
        <v>378</v>
      </c>
    </row>
  </sheetData>
  <sheetProtection password="EED9" sheet="1"/>
  <hyperlinks>
    <hyperlink ref="A4" r:id="rId1" display="http://www.uneb.br/2014/01/01/selcc"/>
  </hyperlinks>
  <printOptions/>
  <pageMargins left="0.511811024" right="0.511811024" top="0.787401575" bottom="0.787401575" header="0.31496062" footer="0.31496062"/>
  <pageSetup orientation="portrait" paperSize="9" r:id="rId2"/>
</worksheet>
</file>

<file path=xl/worksheets/sheet5.xml><?xml version="1.0" encoding="utf-8"?>
<worksheet xmlns="http://schemas.openxmlformats.org/spreadsheetml/2006/main" xmlns:r="http://schemas.openxmlformats.org/officeDocument/2006/relationships">
  <dimension ref="A1:C41"/>
  <sheetViews>
    <sheetView zoomScalePageLayoutView="0" workbookViewId="0" topLeftCell="A1">
      <selection activeCell="B17" sqref="B17"/>
    </sheetView>
  </sheetViews>
  <sheetFormatPr defaultColWidth="8.77734375" defaultRowHeight="15.75"/>
  <cols>
    <col min="1" max="1" width="29.99609375" style="54" customWidth="1"/>
    <col min="2" max="2" width="10.99609375" style="54" bestFit="1" customWidth="1"/>
    <col min="3" max="3" width="35.4453125" style="54" bestFit="1" customWidth="1"/>
    <col min="4" max="16384" width="8.77734375" style="54" customWidth="1"/>
  </cols>
  <sheetData>
    <row r="1" spans="1:3" ht="15.75">
      <c r="A1" s="72"/>
      <c r="B1"/>
      <c r="C1"/>
    </row>
    <row r="2" spans="1:3" ht="15.75">
      <c r="A2" s="139" t="s">
        <v>350</v>
      </c>
      <c r="B2" s="139"/>
      <c r="C2" s="139"/>
    </row>
    <row r="3" spans="1:3" ht="16.5" thickBot="1">
      <c r="A3" s="140" t="s">
        <v>351</v>
      </c>
      <c r="B3" s="140"/>
      <c r="C3" s="140"/>
    </row>
    <row r="4" spans="1:3" ht="16.5" thickBot="1">
      <c r="A4" s="73" t="s">
        <v>352</v>
      </c>
      <c r="B4" s="74" t="s">
        <v>353</v>
      </c>
      <c r="C4" s="74" t="s">
        <v>354</v>
      </c>
    </row>
    <row r="5" spans="1:3" ht="16.5" thickBot="1">
      <c r="A5" s="75" t="s">
        <v>317</v>
      </c>
      <c r="B5" s="76" t="s">
        <v>316</v>
      </c>
      <c r="C5" s="76" t="s">
        <v>316</v>
      </c>
    </row>
    <row r="6" spans="1:3" ht="16.5" thickBot="1">
      <c r="A6" s="75" t="s">
        <v>318</v>
      </c>
      <c r="B6" s="76">
        <v>7.5</v>
      </c>
      <c r="C6" s="76">
        <v>134.08</v>
      </c>
    </row>
    <row r="7" spans="1:3" ht="16.5" thickBot="1">
      <c r="A7" s="75" t="s">
        <v>319</v>
      </c>
      <c r="B7" s="76">
        <v>15</v>
      </c>
      <c r="C7" s="76">
        <v>335.03</v>
      </c>
    </row>
    <row r="8" spans="1:3" ht="16.5" thickBot="1">
      <c r="A8" s="75" t="s">
        <v>320</v>
      </c>
      <c r="B8" s="76">
        <v>22.5</v>
      </c>
      <c r="C8" s="76">
        <v>602.96</v>
      </c>
    </row>
    <row r="9" spans="1:3" ht="16.5" thickBot="1">
      <c r="A9" s="75" t="s">
        <v>321</v>
      </c>
      <c r="B9" s="76">
        <v>27.5</v>
      </c>
      <c r="C9" s="76">
        <v>826.15</v>
      </c>
    </row>
    <row r="10" spans="1:3" ht="15.75">
      <c r="A10" s="77" t="s">
        <v>355</v>
      </c>
      <c r="B10"/>
      <c r="C10"/>
    </row>
    <row r="11" spans="1:3" ht="15.75">
      <c r="A11" s="78"/>
      <c r="B11"/>
      <c r="C11"/>
    </row>
    <row r="12" spans="1:3" ht="15.75">
      <c r="A12" s="139" t="s">
        <v>356</v>
      </c>
      <c r="B12" s="139"/>
      <c r="C12" s="139"/>
    </row>
    <row r="13" spans="1:3" ht="15.75">
      <c r="A13" s="78"/>
      <c r="B13"/>
      <c r="C13"/>
    </row>
    <row r="14" spans="1:3" ht="35.25" customHeight="1" thickBot="1">
      <c r="A14" s="79" t="s">
        <v>357</v>
      </c>
      <c r="B14" s="138" t="s">
        <v>383</v>
      </c>
      <c r="C14" s="138"/>
    </row>
    <row r="15" spans="1:3" ht="16.5" thickBot="1">
      <c r="A15" s="80" t="s">
        <v>352</v>
      </c>
      <c r="B15" s="81" t="s">
        <v>353</v>
      </c>
      <c r="C15" s="81" t="s">
        <v>354</v>
      </c>
    </row>
    <row r="16" spans="1:3" ht="16.5" thickBot="1">
      <c r="A16" s="75" t="s">
        <v>358</v>
      </c>
      <c r="B16" s="76" t="s">
        <v>316</v>
      </c>
      <c r="C16" s="82" t="s">
        <v>316</v>
      </c>
    </row>
    <row r="17" spans="1:3" ht="16.5" thickBot="1">
      <c r="A17" s="75" t="s">
        <v>359</v>
      </c>
      <c r="B17" s="76">
        <v>0.075</v>
      </c>
      <c r="C17" s="82">
        <v>142.8</v>
      </c>
    </row>
    <row r="18" spans="1:3" ht="16.5" thickBot="1">
      <c r="A18" s="75" t="s">
        <v>360</v>
      </c>
      <c r="B18" s="76">
        <v>0.15</v>
      </c>
      <c r="C18" s="82">
        <v>354.8</v>
      </c>
    </row>
    <row r="19" spans="1:3" ht="16.5" thickBot="1">
      <c r="A19" s="75" t="s">
        <v>361</v>
      </c>
      <c r="B19" s="76">
        <v>0.225</v>
      </c>
      <c r="C19" s="82">
        <v>636.13</v>
      </c>
    </row>
    <row r="20" spans="1:3" ht="16.5" thickBot="1">
      <c r="A20" s="75" t="s">
        <v>362</v>
      </c>
      <c r="B20" s="76">
        <v>0.275</v>
      </c>
      <c r="C20" s="82">
        <v>869.36</v>
      </c>
    </row>
    <row r="21" spans="1:3" ht="15.75">
      <c r="A21" s="83" t="s">
        <v>363</v>
      </c>
      <c r="B21"/>
      <c r="C21"/>
    </row>
    <row r="22" spans="1:3" ht="15.75">
      <c r="A22" s="139" t="s">
        <v>364</v>
      </c>
      <c r="B22" s="139"/>
      <c r="C22" s="139"/>
    </row>
    <row r="23" spans="1:3" ht="46.5">
      <c r="A23" s="84" t="s">
        <v>365</v>
      </c>
      <c r="B23"/>
      <c r="C23"/>
    </row>
    <row r="24" spans="1:3" ht="17.25">
      <c r="A24" s="85" t="s">
        <v>366</v>
      </c>
      <c r="B24"/>
      <c r="C24"/>
    </row>
    <row r="25" spans="1:3" ht="31.5">
      <c r="A25" s="86" t="s">
        <v>367</v>
      </c>
      <c r="B25"/>
      <c r="C25"/>
    </row>
    <row r="26" spans="1:3" ht="15.75">
      <c r="A26" s="141" t="s">
        <v>368</v>
      </c>
      <c r="B26" s="141"/>
      <c r="C26" s="141"/>
    </row>
    <row r="27" spans="1:3" ht="229.5">
      <c r="A27" s="87" t="s">
        <v>369</v>
      </c>
      <c r="B27" s="88" t="s">
        <v>370</v>
      </c>
      <c r="C27"/>
    </row>
    <row r="28" spans="1:3" ht="15.75">
      <c r="A28" s="89" t="s">
        <v>371</v>
      </c>
      <c r="B28"/>
      <c r="C28"/>
    </row>
    <row r="29" spans="1:3" ht="15.75">
      <c r="A29" s="90" t="s">
        <v>372</v>
      </c>
      <c r="B29"/>
      <c r="C29"/>
    </row>
    <row r="30" spans="1:3" ht="15.75">
      <c r="A30" s="90" t="s">
        <v>373</v>
      </c>
      <c r="B30"/>
      <c r="C30"/>
    </row>
    <row r="31" spans="1:3" ht="16.5" thickBot="1">
      <c r="A31" s="91" t="s">
        <v>374</v>
      </c>
      <c r="B31"/>
      <c r="C31"/>
    </row>
    <row r="32" spans="1:3" ht="16.5" thickBot="1">
      <c r="A32" s="92" t="s">
        <v>352</v>
      </c>
      <c r="B32" s="92" t="s">
        <v>353</v>
      </c>
      <c r="C32" s="93" t="s">
        <v>354</v>
      </c>
    </row>
    <row r="33" spans="1:3" ht="16.5" thickBot="1">
      <c r="A33" s="94" t="s">
        <v>375</v>
      </c>
      <c r="B33" s="94" t="s">
        <v>316</v>
      </c>
      <c r="C33" s="95" t="s">
        <v>316</v>
      </c>
    </row>
    <row r="34" spans="1:3" ht="16.5" thickBot="1">
      <c r="A34" s="94" t="s">
        <v>376</v>
      </c>
      <c r="B34" s="94">
        <v>7.5</v>
      </c>
      <c r="C34" s="95">
        <v>142.8</v>
      </c>
    </row>
    <row r="35" spans="1:3" ht="16.5" thickBot="1">
      <c r="A35" s="94" t="s">
        <v>360</v>
      </c>
      <c r="B35" s="94">
        <v>15</v>
      </c>
      <c r="C35" s="95">
        <v>354.8</v>
      </c>
    </row>
    <row r="36" spans="1:3" ht="16.5" thickBot="1">
      <c r="A36" s="94" t="s">
        <v>361</v>
      </c>
      <c r="B36" s="94">
        <v>22.5</v>
      </c>
      <c r="C36" s="95">
        <v>636.13</v>
      </c>
    </row>
    <row r="37" spans="1:3" ht="16.5" thickBot="1">
      <c r="A37" s="94" t="s">
        <v>362</v>
      </c>
      <c r="B37" s="94">
        <v>27.5</v>
      </c>
      <c r="C37" s="95">
        <v>869.36</v>
      </c>
    </row>
    <row r="38" ht="15.75">
      <c r="A38" s="56"/>
    </row>
    <row r="39" ht="15.75">
      <c r="A39" s="55"/>
    </row>
    <row r="40" ht="15.75">
      <c r="A40" s="57"/>
    </row>
    <row r="41" ht="15.75">
      <c r="A41" s="58"/>
    </row>
    <row r="42" ht="15.75"/>
  </sheetData>
  <sheetProtection password="EED9" sheet="1"/>
  <mergeCells count="6">
    <mergeCell ref="B14:C14"/>
    <mergeCell ref="A2:C2"/>
    <mergeCell ref="A3:C3"/>
    <mergeCell ref="A12:C12"/>
    <mergeCell ref="A22:C22"/>
    <mergeCell ref="A26:C26"/>
  </mergeCells>
  <hyperlinks>
    <hyperlink ref="A14" r:id="rId1" display="http://www.normaslegais.com.br/legislacao/medida-provisoria-670-2015.htm"/>
    <hyperlink ref="A26" r:id="rId2" display="http://legislacao.planalto.gov.br/legisla/legislacao.nsf/Viw_Identificacao/mpv 670-2015?OpenDocument"/>
    <hyperlink ref="A27" r:id="rId3" display="http://www.planalto.gov.br/ccivil_03/_Ato2015-2018/2015/Exm/Exm-MP 670-15.doc"/>
    <hyperlink ref="A29" r:id="rId4" display="http://www.planalto.gov.br/ccivil_03/_Ato2007-2010/2007/Lei/L11482.htm"/>
    <hyperlink ref="A30" r:id="rId5" display="http://www.planalto.gov.br/ccivil_03/_Ato2007-2010/2007/Lei/L11482.htm#art1ix"/>
  </hyperlinks>
  <printOptions/>
  <pageMargins left="0.511811024" right="0.511811024" top="0.787401575" bottom="0.787401575" header="0.31496062" footer="0.31496062"/>
  <pageSetup orientation="portrait" paperSize="9" r:id="rId7"/>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Folha de pagto modelo nº 01_ 2014_PROAD</dc:title>
  <dc:subject>PLANILHA DE PAGAMENTO MODELO</dc:subject>
  <dc:creator>PROAD/UNEB/GERFIN</dc:creator>
  <cp:keywords>PLANILHA MODELO</cp:keywords>
  <dc:description/>
  <cp:lastModifiedBy>mfraga</cp:lastModifiedBy>
  <cp:lastPrinted>2017-10-03T17:45:05Z</cp:lastPrinted>
  <dcterms:created xsi:type="dcterms:W3CDTF">1997-04-22T17:45:51Z</dcterms:created>
  <dcterms:modified xsi:type="dcterms:W3CDTF">2019-04-12T14:35:15Z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